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19005" windowHeight="6870"/>
  </bookViews>
  <sheets>
    <sheet name="12.综合类" sheetId="1" r:id="rId1"/>
  </sheets>
  <calcPr calcId="125725"/>
</workbook>
</file>

<file path=xl/calcChain.xml><?xml version="1.0" encoding="utf-8"?>
<calcChain xmlns="http://schemas.openxmlformats.org/spreadsheetml/2006/main">
  <c r="I8" i="1"/>
  <c r="J8" s="1"/>
  <c r="J28" s="1"/>
</calcChain>
</file>

<file path=xl/sharedStrings.xml><?xml version="1.0" encoding="utf-8"?>
<sst xmlns="http://schemas.openxmlformats.org/spreadsheetml/2006/main" count="87" uniqueCount="72">
  <si>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</si>
  <si>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</si>
  <si>
    <t>项目名称</t>
  </si>
  <si>
    <t>主管部门及代码</t>
  </si>
  <si>
    <r>
      <rPr>
        <sz val="11"/>
        <color theme="1"/>
        <rFont val="宋体"/>
        <family val="3"/>
        <charset val="134"/>
      </rPr>
      <t>北京市交通委员会1</t>
    </r>
    <r>
      <rPr>
        <sz val="11"/>
        <color rgb="FF000000"/>
        <rFont val="宋体"/>
        <family val="3"/>
        <charset val="134"/>
      </rPr>
      <t>70</t>
    </r>
  </si>
  <si>
    <t>实施单位</t>
  </si>
  <si>
    <t>北京市交通委员会本级</t>
  </si>
  <si>
    <t>项目资金                    （万元）</t>
  </si>
  <si>
    <r>
      <rPr>
        <sz val="11"/>
        <color theme="1"/>
        <rFont val="宋体"/>
        <family val="3"/>
        <charset val="134"/>
        <scheme val="minor"/>
      </rPr>
      <t>全年预算数（B</t>
    </r>
    <r>
      <rPr>
        <sz val="11"/>
        <color theme="1"/>
        <rFont val="宋体"/>
        <family val="3"/>
        <charset val="134"/>
        <scheme val="minor"/>
      </rPr>
      <t>)</t>
    </r>
  </si>
  <si>
    <t>全年执行数（C）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</si>
  <si>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</si>
  <si>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</si>
  <si>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</si>
  <si>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</si>
  <si>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</si>
  <si>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</si>
  <si>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</si>
  <si>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</si>
  <si>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</si>
  <si>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</si>
  <si>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</si>
  <si>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</si>
  <si>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</si>
  <si>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</si>
  <si>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</si>
  <si>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</si>
  <si>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</si>
  <si>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</si>
  <si>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</si>
  <si>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</si>
  <si>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</si>
  <si>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道口数</t>
  </si>
  <si>
    <t>70处</t>
  </si>
  <si>
    <t>完成值达到指标值，记满分；未达到指标值，按B/A或A/B*该指标分值记分。(即较小的数/大数*该指标分值）</t>
  </si>
  <si>
    <t>监护员</t>
  </si>
  <si>
    <t>628人</t>
  </si>
  <si>
    <t>路灯数量</t>
  </si>
  <si>
    <t>68套</t>
  </si>
  <si>
    <t>质量指标
（13分）</t>
  </si>
  <si>
    <t>保洁区域卫生状况</t>
  </si>
  <si>
    <t>良好，无垃圾</t>
  </si>
  <si>
    <t>培训合格率</t>
  </si>
  <si>
    <t>≥95%</t>
  </si>
  <si>
    <t>道口设施运行状态</t>
  </si>
  <si>
    <t>运行正常</t>
  </si>
  <si>
    <t>道口设备设施完好率</t>
  </si>
  <si>
    <t>时效指标
（12分）</t>
  </si>
  <si>
    <t>人工费用支出</t>
  </si>
  <si>
    <t>次月10日前完成</t>
  </si>
  <si>
    <t>道口管理费用</t>
  </si>
  <si>
    <t>上、下半年各支付一次</t>
  </si>
  <si>
    <t>设备设施运维费</t>
  </si>
  <si>
    <t>按合同约定完成</t>
  </si>
  <si>
    <t>成本指标
（10分）</t>
  </si>
  <si>
    <t>项目预算控制数</t>
  </si>
  <si>
    <t>6355.362368万元</t>
  </si>
  <si>
    <t>6278.407103万元</t>
  </si>
  <si>
    <t>在预算控制范围内得满分，超出预算按A/B*该指标分值计分</t>
  </si>
  <si>
    <t>效
果
指
标
(40分)</t>
  </si>
  <si>
    <t>效益指标
（40分）</t>
  </si>
  <si>
    <t>道口安全</t>
  </si>
  <si>
    <t>零事故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</si>
  <si>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</si>
  <si>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指标较模糊，证明材料不充分</t>
  </si>
  <si>
    <t>应对突发事件</t>
  </si>
  <si>
    <t>能够有效应对</t>
  </si>
  <si>
    <t>总分</t>
  </si>
  <si>
    <t>2020年监护道口安全管理经费</t>
    <phoneticPr fontId="18" type="noConversion"/>
  </si>
  <si>
    <t>协调有关部门研究解决影响铁路道口交通安全的问题，参与突发铁路道口重大事故的调查、处理；严格把控人员出勤及加班费问题；通过对市属道口及附属设备设施进行维修养护，保障道口安全，实现“零死亡、零伤亡、零事故”。</t>
    <phoneticPr fontId="18" type="noConversion"/>
  </si>
  <si>
    <r>
      <rPr>
        <sz val="11"/>
        <color theme="1"/>
        <rFont val="宋体"/>
        <family val="3"/>
        <charset val="134"/>
      </rPr>
      <t>分值  
 （1</t>
    </r>
    <r>
      <rPr>
        <sz val="11"/>
        <color indexed="8"/>
        <rFont val="宋体"/>
        <family val="3"/>
        <charset val="134"/>
      </rPr>
      <t>0分）</t>
    </r>
    <phoneticPr fontId="18" type="noConversion"/>
  </si>
  <si>
    <t>年初预算数
（A）</t>
    <phoneticPr fontId="18" type="noConversion"/>
  </si>
  <si>
    <t>本年度已完成全部项目内容，达到既定目标。</t>
    <phoneticPr fontId="18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</si>
</sst>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7">
    <xf numFmtId="0" fontId="0" fillId="0" borderId="0">
      <alignment vertical="center"/>
    </xf>
    <xf numFmtId="0" fontId="17" fillId="0" borderId="0"/>
    <xf numFmtId="0" fontId="14" fillId="0" borderId="0"/>
    <xf numFmtId="9" fontId="13" fillId="0" borderId="0" applyFont="0" applyFill="0" applyBorder="0" applyAlignment="0" applyProtection="0">
      <alignment vertical="center"/>
    </xf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7" fillId="0" borderId="0">
      <alignment vertical="center"/>
    </xf>
    <xf numFmtId="0" fontId="17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0" borderId="0"/>
    <xf numFmtId="0" fontId="17" fillId="0" borderId="0"/>
    <xf numFmtId="0" fontId="8" fillId="0" borderId="0"/>
    <xf numFmtId="0" fontId="8" fillId="0" borderId="0">
      <alignment vertical="center"/>
    </xf>
    <xf numFmtId="0" fontId="15" fillId="0" borderId="0"/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7" fillId="0" borderId="8" xfId="6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7" fillId="0" borderId="13" xfId="6" applyFont="1" applyBorder="1" applyAlignment="1">
      <alignment horizontal="center" vertical="center" wrapText="1"/>
    </xf>
    <xf numFmtId="0" fontId="7" fillId="0" borderId="2" xfId="6" applyFont="1" applyBorder="1" applyAlignment="1">
      <alignment vertical="center" wrapText="1"/>
    </xf>
    <xf numFmtId="0" fontId="0" fillId="0" borderId="8" xfId="12" applyFont="1" applyFill="1" applyBorder="1" applyAlignment="1">
      <alignment horizontal="center" vertical="center" wrapText="1"/>
    </xf>
    <xf numFmtId="0" fontId="0" fillId="0" borderId="8" xfId="12" applyFont="1" applyBorder="1" applyAlignment="1">
      <alignment horizontal="center" vertical="center" wrapText="1"/>
    </xf>
    <xf numFmtId="0" fontId="9" fillId="0" borderId="8" xfId="1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  <xf numFmtId="176" fontId="10" fillId="0" borderId="8" xfId="0" applyNumberFormat="1" applyFont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14" xfId="0" applyFont="1" applyBorder="1" applyAlignment="1">
      <alignment horizontal="center" vertical="center" textRotation="255"/>
    </xf>
    <xf numFmtId="0" fontId="0" fillId="0" borderId="15" xfId="0" applyFont="1" applyBorder="1" applyAlignment="1">
      <alignment horizontal="center" vertical="center" textRotation="255"/>
    </xf>
    <xf numFmtId="0" fontId="7" fillId="0" borderId="13" xfId="6" applyFont="1" applyBorder="1" applyAlignment="1">
      <alignment horizontal="center" vertical="center" wrapText="1"/>
    </xf>
    <xf numFmtId="0" fontId="7" fillId="0" borderId="15" xfId="6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11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2" xfId="0" applyNumberFormat="1" applyFont="1" applyBorder="1" applyAlignment="1">
      <alignment vertical="center" wrapText="1"/>
    </xf>
    <xf numFmtId="0" fontId="0" fillId="0" borderId="3" xfId="0" applyNumberFormat="1" applyFont="1" applyBorder="1" applyAlignment="1">
      <alignment vertical="center" wrapText="1"/>
    </xf>
    <xf numFmtId="0" fontId="0" fillId="0" borderId="4" xfId="0" applyNumberFormat="1" applyFont="1" applyBorder="1" applyAlignment="1">
      <alignment vertical="center" wrapText="1"/>
    </xf>
  </cellXfs>
  <cellStyles count="17">
    <cellStyle name="百分比 2" xfId="3"/>
    <cellStyle name="常规" xfId="0" builtinId="0"/>
    <cellStyle name="常规 2" xfId="8"/>
    <cellStyle name="常规 2 2" xfId="6"/>
    <cellStyle name="常规 2 2 2" xfId="5"/>
    <cellStyle name="常规 2 3" xfId="7"/>
    <cellStyle name="常规 2 4" xfId="9"/>
    <cellStyle name="常规 3" xfId="10"/>
    <cellStyle name="常规 4" xfId="12"/>
    <cellStyle name="常规 4 2" xfId="13"/>
    <cellStyle name="常规 4 3" xfId="14"/>
    <cellStyle name="常规 4 4" xfId="1"/>
    <cellStyle name="常规 5" xfId="15"/>
    <cellStyle name="常规 6" xfId="2"/>
    <cellStyle name="常规 7" xfId="16"/>
    <cellStyle name="常规 8" xfId="4"/>
    <cellStyle name="千位分隔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K33"/>
  <sheetViews>
    <sheetView tabSelected="1" topLeftCell="A4" zoomScale="82" zoomScaleNormal="82" workbookViewId="0">
      <selection activeCell="L26" sqref="L26"/>
    </sheetView>
  </sheetViews>
  <sheetFormatPr defaultColWidth="9" defaultRowHeight="13.5"/>
  <cols>
    <col min="1" max="1" width="5.5" customWidth="1"/>
    <col min="2" max="2" width="11.375" customWidth="1"/>
    <col min="3" max="3" width="11.875" customWidth="1"/>
    <col min="4" max="4" width="21" customWidth="1"/>
    <col min="5" max="5" width="14.375" style="4" customWidth="1"/>
    <col min="6" max="6" width="22.625" style="4" customWidth="1"/>
    <col min="7" max="7" width="23.5" style="4" customWidth="1"/>
    <col min="8" max="8" width="9.875" customWidth="1"/>
    <col min="9" max="9" width="13.25" customWidth="1"/>
    <col min="10" max="10" width="9.25" style="5" customWidth="1"/>
    <col min="11" max="11" width="16.375" customWidth="1"/>
  </cols>
  <sheetData>
    <row r="1" spans="1:11" ht="2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2.5">
      <c r="A2" s="30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s="1" customFormat="1" ht="22.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ht="8.25" customHeight="1">
      <c r="A4" s="6"/>
      <c r="B4" s="6"/>
      <c r="C4" s="6"/>
      <c r="D4" s="6"/>
      <c r="E4" s="7"/>
      <c r="F4" s="7"/>
      <c r="G4" s="7"/>
      <c r="H4" s="6"/>
      <c r="I4" s="6"/>
      <c r="J4" s="21"/>
      <c r="K4" s="6"/>
    </row>
    <row r="5" spans="1:11" s="2" customFormat="1" ht="26.1" customHeight="1">
      <c r="A5" s="33" t="s">
        <v>2</v>
      </c>
      <c r="B5" s="34"/>
      <c r="C5" s="35"/>
      <c r="D5" s="36" t="s">
        <v>67</v>
      </c>
      <c r="E5" s="34"/>
      <c r="F5" s="34"/>
      <c r="G5" s="34"/>
      <c r="H5" s="34"/>
      <c r="I5" s="34"/>
      <c r="J5" s="34"/>
      <c r="K5" s="35"/>
    </row>
    <row r="6" spans="1:11" s="2" customFormat="1" ht="26.1" customHeight="1">
      <c r="A6" s="33" t="s">
        <v>3</v>
      </c>
      <c r="B6" s="34"/>
      <c r="C6" s="35"/>
      <c r="D6" s="42" t="s">
        <v>4</v>
      </c>
      <c r="E6" s="43"/>
      <c r="F6" s="44"/>
      <c r="G6" s="33" t="s">
        <v>5</v>
      </c>
      <c r="H6" s="35"/>
      <c r="I6" s="33" t="s">
        <v>6</v>
      </c>
      <c r="J6" s="34"/>
      <c r="K6" s="35"/>
    </row>
    <row r="7" spans="1:11" s="2" customFormat="1" ht="42.75" customHeight="1">
      <c r="A7" s="53" t="s">
        <v>7</v>
      </c>
      <c r="B7" s="54"/>
      <c r="C7" s="55"/>
      <c r="D7" s="8"/>
      <c r="E7" s="9" t="s">
        <v>70</v>
      </c>
      <c r="F7" s="9" t="s">
        <v>8</v>
      </c>
      <c r="G7" s="9" t="s">
        <v>9</v>
      </c>
      <c r="H7" s="28" t="s">
        <v>69</v>
      </c>
      <c r="I7" s="9" t="s">
        <v>10</v>
      </c>
      <c r="J7" s="9" t="s">
        <v>11</v>
      </c>
      <c r="K7" s="12" t="s">
        <v>12</v>
      </c>
    </row>
    <row r="8" spans="1:11" s="2" customFormat="1" ht="26.1" customHeight="1">
      <c r="A8" s="56"/>
      <c r="B8" s="57"/>
      <c r="C8" s="58"/>
      <c r="D8" s="8" t="s">
        <v>13</v>
      </c>
      <c r="E8" s="10">
        <v>7615.3623680000001</v>
      </c>
      <c r="F8" s="11">
        <v>6355.3623680000001</v>
      </c>
      <c r="G8" s="11">
        <v>6278.4071029999996</v>
      </c>
      <c r="H8" s="12">
        <v>10</v>
      </c>
      <c r="I8" s="22">
        <f>+G8/F8</f>
        <v>0.9878912860441319</v>
      </c>
      <c r="J8" s="9">
        <f>IF(H8*I8&lt;10,H8*I8,10)</f>
        <v>9.8789128604413197</v>
      </c>
      <c r="K8" s="50" t="s">
        <v>14</v>
      </c>
    </row>
    <row r="9" spans="1:11" s="2" customFormat="1" ht="26.1" customHeight="1">
      <c r="A9" s="56"/>
      <c r="B9" s="57"/>
      <c r="C9" s="58"/>
      <c r="D9" s="13" t="s">
        <v>15</v>
      </c>
      <c r="E9" s="10">
        <v>7615.3623680000001</v>
      </c>
      <c r="F9" s="11">
        <v>6355.3623680000001</v>
      </c>
      <c r="G9" s="11">
        <v>6278.4071029999996</v>
      </c>
      <c r="H9" s="12"/>
      <c r="I9" s="22"/>
      <c r="J9" s="9"/>
      <c r="K9" s="51"/>
    </row>
    <row r="10" spans="1:11" s="2" customFormat="1" ht="26.1" customHeight="1">
      <c r="A10" s="56"/>
      <c r="B10" s="57"/>
      <c r="C10" s="58"/>
      <c r="D10" s="13" t="s">
        <v>16</v>
      </c>
      <c r="E10" s="13"/>
      <c r="F10" s="12"/>
      <c r="G10" s="12"/>
      <c r="H10" s="12"/>
      <c r="I10" s="12"/>
      <c r="J10" s="23"/>
      <c r="K10" s="51"/>
    </row>
    <row r="11" spans="1:11" s="2" customFormat="1" ht="26.1" customHeight="1">
      <c r="A11" s="59"/>
      <c r="B11" s="60"/>
      <c r="C11" s="61"/>
      <c r="D11" s="13" t="s">
        <v>17</v>
      </c>
      <c r="E11" s="8"/>
      <c r="F11" s="12"/>
      <c r="G11" s="12"/>
      <c r="H11" s="12"/>
      <c r="I11" s="12"/>
      <c r="J11" s="23"/>
      <c r="K11" s="52"/>
    </row>
    <row r="12" spans="1:11" s="2" customFormat="1" ht="25.5" customHeight="1">
      <c r="A12" s="64" t="s">
        <v>18</v>
      </c>
      <c r="B12" s="45" t="s">
        <v>19</v>
      </c>
      <c r="C12" s="46"/>
      <c r="D12" s="46"/>
      <c r="E12" s="46"/>
      <c r="F12" s="47"/>
      <c r="G12" s="45" t="s">
        <v>20</v>
      </c>
      <c r="H12" s="48"/>
      <c r="I12" s="48"/>
      <c r="J12" s="48"/>
      <c r="K12" s="49"/>
    </row>
    <row r="13" spans="1:11" s="2" customFormat="1" ht="85.5" customHeight="1">
      <c r="A13" s="65"/>
      <c r="B13" s="71" t="s">
        <v>68</v>
      </c>
      <c r="C13" s="72"/>
      <c r="D13" s="72"/>
      <c r="E13" s="72"/>
      <c r="F13" s="73"/>
      <c r="G13" s="74" t="s">
        <v>71</v>
      </c>
      <c r="H13" s="75"/>
      <c r="I13" s="75"/>
      <c r="J13" s="75"/>
      <c r="K13" s="76"/>
    </row>
    <row r="14" spans="1:11" s="2" customFormat="1" ht="25.9" customHeight="1">
      <c r="A14" s="64" t="s">
        <v>21</v>
      </c>
      <c r="B14" s="14" t="s">
        <v>22</v>
      </c>
      <c r="C14" s="12" t="s">
        <v>23</v>
      </c>
      <c r="D14" s="12" t="s">
        <v>24</v>
      </c>
      <c r="E14" s="12" t="s">
        <v>25</v>
      </c>
      <c r="F14" s="14" t="s">
        <v>26</v>
      </c>
      <c r="G14" s="12" t="s">
        <v>27</v>
      </c>
      <c r="H14" s="37" t="s">
        <v>12</v>
      </c>
      <c r="I14" s="38"/>
      <c r="J14" s="23" t="s">
        <v>11</v>
      </c>
      <c r="K14" s="14" t="s">
        <v>28</v>
      </c>
    </row>
    <row r="15" spans="1:11" s="2" customFormat="1" ht="26.1" customHeight="1">
      <c r="A15" s="66"/>
      <c r="B15" s="67" t="s">
        <v>29</v>
      </c>
      <c r="C15" s="67" t="s">
        <v>30</v>
      </c>
      <c r="D15" s="16" t="s">
        <v>31</v>
      </c>
      <c r="E15" s="17">
        <v>5</v>
      </c>
      <c r="F15" s="17" t="s">
        <v>32</v>
      </c>
      <c r="G15" s="17" t="s">
        <v>32</v>
      </c>
      <c r="H15" s="39" t="s">
        <v>33</v>
      </c>
      <c r="I15" s="40"/>
      <c r="J15" s="17">
        <v>5</v>
      </c>
      <c r="K15" s="12"/>
    </row>
    <row r="16" spans="1:11" s="2" customFormat="1" ht="26.1" customHeight="1">
      <c r="A16" s="66"/>
      <c r="B16" s="68"/>
      <c r="C16" s="68"/>
      <c r="D16" s="16" t="s">
        <v>34</v>
      </c>
      <c r="E16" s="17">
        <v>5</v>
      </c>
      <c r="F16" s="17" t="s">
        <v>35</v>
      </c>
      <c r="G16" s="17" t="s">
        <v>35</v>
      </c>
      <c r="H16" s="69"/>
      <c r="I16" s="70"/>
      <c r="J16" s="17">
        <v>5</v>
      </c>
      <c r="K16" s="12"/>
    </row>
    <row r="17" spans="1:11" s="2" customFormat="1" ht="26.1" customHeight="1">
      <c r="A17" s="66"/>
      <c r="B17" s="68"/>
      <c r="C17" s="68"/>
      <c r="D17" s="16" t="s">
        <v>36</v>
      </c>
      <c r="E17" s="17">
        <v>5</v>
      </c>
      <c r="F17" s="17" t="s">
        <v>37</v>
      </c>
      <c r="G17" s="17" t="s">
        <v>37</v>
      </c>
      <c r="H17" s="69"/>
      <c r="I17" s="70"/>
      <c r="J17" s="17">
        <v>5</v>
      </c>
      <c r="K17" s="12"/>
    </row>
    <row r="18" spans="1:11" s="2" customFormat="1" ht="26.1" customHeight="1">
      <c r="A18" s="66"/>
      <c r="B18" s="68"/>
      <c r="C18" s="67" t="s">
        <v>38</v>
      </c>
      <c r="D18" s="16" t="s">
        <v>39</v>
      </c>
      <c r="E18" s="18">
        <v>3</v>
      </c>
      <c r="F18" s="17" t="s">
        <v>40</v>
      </c>
      <c r="G18" s="17" t="s">
        <v>40</v>
      </c>
      <c r="H18" s="69"/>
      <c r="I18" s="70"/>
      <c r="J18" s="17">
        <v>3</v>
      </c>
      <c r="K18" s="12"/>
    </row>
    <row r="19" spans="1:11" s="2" customFormat="1" ht="26.1" customHeight="1">
      <c r="A19" s="66"/>
      <c r="B19" s="68"/>
      <c r="C19" s="68"/>
      <c r="D19" s="16" t="s">
        <v>41</v>
      </c>
      <c r="E19" s="18">
        <v>3</v>
      </c>
      <c r="F19" s="17" t="s">
        <v>42</v>
      </c>
      <c r="G19" s="17" t="s">
        <v>42</v>
      </c>
      <c r="H19" s="69"/>
      <c r="I19" s="70"/>
      <c r="J19" s="17">
        <v>3</v>
      </c>
      <c r="K19" s="12"/>
    </row>
    <row r="20" spans="1:11" s="2" customFormat="1" ht="26.1" customHeight="1">
      <c r="A20" s="66"/>
      <c r="B20" s="68"/>
      <c r="C20" s="68"/>
      <c r="D20" s="16" t="s">
        <v>43</v>
      </c>
      <c r="E20" s="18">
        <v>3</v>
      </c>
      <c r="F20" s="17" t="s">
        <v>44</v>
      </c>
      <c r="G20" s="17" t="s">
        <v>44</v>
      </c>
      <c r="H20" s="69"/>
      <c r="I20" s="70"/>
      <c r="J20" s="17">
        <v>3</v>
      </c>
      <c r="K20" s="12"/>
    </row>
    <row r="21" spans="1:11" s="2" customFormat="1" ht="26.1" customHeight="1">
      <c r="A21" s="66"/>
      <c r="B21" s="68"/>
      <c r="C21" s="68"/>
      <c r="D21" s="16" t="s">
        <v>45</v>
      </c>
      <c r="E21" s="18">
        <v>4</v>
      </c>
      <c r="F21" s="17" t="s">
        <v>42</v>
      </c>
      <c r="G21" s="17" t="s">
        <v>42</v>
      </c>
      <c r="H21" s="69"/>
      <c r="I21" s="70"/>
      <c r="J21" s="17">
        <v>4</v>
      </c>
      <c r="K21" s="12"/>
    </row>
    <row r="22" spans="1:11" s="2" customFormat="1" ht="33" customHeight="1">
      <c r="A22" s="66"/>
      <c r="B22" s="68"/>
      <c r="C22" s="67" t="s">
        <v>46</v>
      </c>
      <c r="D22" s="16" t="s">
        <v>47</v>
      </c>
      <c r="E22" s="12">
        <v>4</v>
      </c>
      <c r="F22" s="17" t="s">
        <v>48</v>
      </c>
      <c r="G22" s="17" t="s">
        <v>48</v>
      </c>
      <c r="H22" s="69"/>
      <c r="I22" s="70"/>
      <c r="J22" s="17">
        <v>4</v>
      </c>
      <c r="K22" s="12"/>
    </row>
    <row r="23" spans="1:11" s="2" customFormat="1" ht="34.5" customHeight="1">
      <c r="A23" s="66"/>
      <c r="B23" s="68"/>
      <c r="C23" s="68"/>
      <c r="D23" s="16" t="s">
        <v>49</v>
      </c>
      <c r="E23" s="12">
        <v>4</v>
      </c>
      <c r="F23" s="17" t="s">
        <v>50</v>
      </c>
      <c r="G23" s="17" t="s">
        <v>50</v>
      </c>
      <c r="H23" s="69"/>
      <c r="I23" s="70"/>
      <c r="J23" s="17">
        <v>4</v>
      </c>
      <c r="K23" s="12"/>
    </row>
    <row r="24" spans="1:11" s="2" customFormat="1" ht="26.1" customHeight="1">
      <c r="A24" s="66"/>
      <c r="B24" s="68"/>
      <c r="C24" s="68"/>
      <c r="D24" s="16" t="s">
        <v>51</v>
      </c>
      <c r="E24" s="12">
        <v>4</v>
      </c>
      <c r="F24" s="17" t="s">
        <v>52</v>
      </c>
      <c r="G24" s="17" t="s">
        <v>52</v>
      </c>
      <c r="H24" s="69"/>
      <c r="I24" s="70"/>
      <c r="J24" s="17">
        <v>4</v>
      </c>
      <c r="K24" s="12"/>
    </row>
    <row r="25" spans="1:11" s="2" customFormat="1" ht="67.5" customHeight="1">
      <c r="A25" s="66"/>
      <c r="B25" s="68"/>
      <c r="C25" s="15" t="s">
        <v>53</v>
      </c>
      <c r="D25" s="16" t="s">
        <v>54</v>
      </c>
      <c r="E25" s="12">
        <v>10</v>
      </c>
      <c r="F25" s="19" t="s">
        <v>55</v>
      </c>
      <c r="G25" s="19" t="s">
        <v>56</v>
      </c>
      <c r="H25" s="39" t="s">
        <v>57</v>
      </c>
      <c r="I25" s="40"/>
      <c r="J25" s="17">
        <v>10</v>
      </c>
      <c r="K25" s="12"/>
    </row>
    <row r="26" spans="1:11" s="2" customFormat="1" ht="96.75" customHeight="1">
      <c r="A26" s="66"/>
      <c r="B26" s="67" t="s">
        <v>58</v>
      </c>
      <c r="C26" s="67" t="s">
        <v>59</v>
      </c>
      <c r="D26" s="16" t="s">
        <v>60</v>
      </c>
      <c r="E26" s="12">
        <v>20</v>
      </c>
      <c r="F26" s="17" t="s">
        <v>61</v>
      </c>
      <c r="G26" s="17" t="s">
        <v>61</v>
      </c>
      <c r="H26" s="39" t="s">
        <v>62</v>
      </c>
      <c r="I26" s="40"/>
      <c r="J26" s="17">
        <v>20</v>
      </c>
      <c r="K26" s="24"/>
    </row>
    <row r="27" spans="1:11" s="2" customFormat="1" ht="184.5" customHeight="1">
      <c r="A27" s="66"/>
      <c r="B27" s="68"/>
      <c r="C27" s="68"/>
      <c r="D27" s="16" t="s">
        <v>64</v>
      </c>
      <c r="E27" s="12">
        <v>20</v>
      </c>
      <c r="F27" s="17" t="s">
        <v>65</v>
      </c>
      <c r="G27" s="17" t="s">
        <v>65</v>
      </c>
      <c r="H27" s="69"/>
      <c r="I27" s="70"/>
      <c r="J27" s="17">
        <v>14</v>
      </c>
      <c r="K27" s="24" t="s">
        <v>63</v>
      </c>
    </row>
    <row r="28" spans="1:11" s="2" customFormat="1" ht="25.5" customHeight="1">
      <c r="A28" s="41" t="s">
        <v>66</v>
      </c>
      <c r="B28" s="41"/>
      <c r="C28" s="41"/>
      <c r="D28" s="41"/>
      <c r="E28" s="41"/>
      <c r="F28" s="41"/>
      <c r="G28" s="41"/>
      <c r="H28" s="41"/>
      <c r="I28" s="41"/>
      <c r="J28" s="27">
        <f>J8+SUM(J15:J27)</f>
        <v>93.878912860441318</v>
      </c>
      <c r="K28" s="25"/>
    </row>
    <row r="29" spans="1:11" s="3" customFormat="1" ht="16.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1" s="2" customFormat="1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</row>
    <row r="31" spans="1:11" s="2" customFormat="1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 s="2" customForma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3" spans="5:10" s="2" customFormat="1">
      <c r="E33" s="20"/>
      <c r="F33" s="20"/>
      <c r="G33" s="20"/>
      <c r="J33" s="26"/>
    </row>
  </sheetData>
  <mergeCells count="32">
    <mergeCell ref="A29:K29"/>
    <mergeCell ref="A30:K30"/>
    <mergeCell ref="A31:K31"/>
    <mergeCell ref="A32:K32"/>
    <mergeCell ref="A12:A13"/>
    <mergeCell ref="A14:A27"/>
    <mergeCell ref="B15:B25"/>
    <mergeCell ref="B26:B27"/>
    <mergeCell ref="C15:C17"/>
    <mergeCell ref="C18:C21"/>
    <mergeCell ref="C22:C24"/>
    <mergeCell ref="C26:C27"/>
    <mergeCell ref="H15:I24"/>
    <mergeCell ref="H26:I27"/>
    <mergeCell ref="B13:F13"/>
    <mergeCell ref="G13:K13"/>
    <mergeCell ref="H14:I14"/>
    <mergeCell ref="H25:I25"/>
    <mergeCell ref="A28:I28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18" type="noConversion"/>
  <printOptions horizontalCentered="1"/>
  <pageMargins left="0.74803149606299213" right="0.55118110236220474" top="0.78740157480314965" bottom="0.78740157480314965" header="0.51181102362204722" footer="0.51181102362204722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蒋海涛</dc:creator>
  <cp:lastModifiedBy>侯涛</cp:lastModifiedBy>
  <cp:lastPrinted>2021-06-04T03:52:36Z</cp:lastPrinted>
  <dcterms:created xsi:type="dcterms:W3CDTF">2021-05-10T03:08:00Z</dcterms:created>
  <dcterms:modified xsi:type="dcterms:W3CDTF">2021-06-07T03:14:03Z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