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<sst xmlns="http://schemas.openxmlformats.org/spreadsheetml/2006/main" count="69" uniqueCount="64">
  <si>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</si>
  <si>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</si>
  <si>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</si>
  <si>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2020年出租汽车调度站运营维护费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</si>
  <si>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</si>
  <si>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</si>
  <si>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</si>
  <si>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</si>
  <si>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</si>
  <si>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</si>
  <si>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</si>
  <si>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</si>
  <si>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</si>
  <si>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</t>
    </r>
    <r>
      <rPr>
        <sz val="11"/>
        <color theme="1"/>
        <rFont val="宋体"/>
        <charset val="134"/>
        <scheme val="minor"/>
      </rPr>
      <t>B</t>
    </r>
    <r>
      <rPr>
        <sz val="11"/>
        <color theme="1"/>
        <rFont val="宋体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</si>
  <si>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</si>
  <si>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</si>
  <si>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</si>
  <si>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</si>
  <si>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</si>
  <si>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</si>
  <si>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</si>
  <si>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</si>
  <si>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</si>
  <si>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</si>
  <si>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通过支持出租汽车调度站的运营维护，进一步规范本市出租调度站的管理服务，吸引出租车驾驶员到调度站运营，方便旅客乘坐出租车，创造良好的出租车运营服务环境。</t>
  </si>
  <si>
    <t>吸引出租车驾驶员到调度站运营，降低驾驶员运营成本，
提供良好的运营环境，为旅客提供优质乘车服务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</si>
  <si>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</si>
  <si>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</si>
  <si>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</si>
  <si>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</si>
  <si>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</si>
  <si>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</si>
  <si>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</si>
  <si>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</si>
  <si>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</si>
  <si>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</si>
  <si>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市级出租汽车调度站</t>
  </si>
  <si>
    <t>共计2户，完成首都机场出租调度站、大兴国际机场出租调度站运营维护资金拨付工作</t>
  </si>
  <si>
    <t>2户</t>
  </si>
  <si>
    <t>完成值达到指标值，记满分；未达到指标值，按B/A或A/B*该指标分值记分。(即较小的数/大数*该指标分值）</t>
  </si>
  <si>
    <t>质量指标
（13分）</t>
  </si>
  <si>
    <t>资金审核、拨付流程规范</t>
  </si>
  <si>
    <t>符合关于印发《北京市出租汽车调度站运营维护专项资金使用管理暂行办法》的通知（京交运发〔2013〕349号）</t>
  </si>
  <si>
    <t>出租汽车调度站管理和服务考核</t>
  </si>
  <si>
    <t>符合关于印发《北京市出租汽车调度站管理和服务考核办法（试行）》的通知（京交运发〔2013〕346号）</t>
  </si>
  <si>
    <t>进度指标
（12分）</t>
  </si>
  <si>
    <t>资金审核、拨付时间</t>
  </si>
  <si>
    <t>运营企业按季度申请，市区两级运输管理和交通执法部门按季度审核，并完成资金拨付工作</t>
  </si>
  <si>
    <t>按季度审核，并完成资金拨付工作</t>
  </si>
  <si>
    <t>成本指标
（10分）</t>
  </si>
  <si>
    <t>首都机场出租调度站</t>
  </si>
  <si>
    <t>899.8万元</t>
  </si>
  <si>
    <t>893万元</t>
  </si>
  <si>
    <t>在预算控制范围内得满分，超出预算按A/B*该指标分值计分</t>
  </si>
  <si>
    <t>大兴国际机场出租调度站</t>
  </si>
  <si>
    <t>229.29万元</t>
  </si>
  <si>
    <t>效
果
指
标
(40分)</t>
  </si>
  <si>
    <t>效益指标
（40分）</t>
  </si>
  <si>
    <t>提供社会服务收益</t>
  </si>
  <si>
    <t>吸引出租车驾驶员到调度站运营，降低驾驶员运营成本，提供良好的运营环境，为旅客提供优质乘车服务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</si>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</sst>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/>
    <xf numFmtId="0" fontId="0" fillId="2" borderId="16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2" fillId="4" borderId="22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29" fillId="20" borderId="20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5" fillId="0" borderId="0"/>
    <xf numFmtId="0" fontId="23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5" fillId="0" borderId="0"/>
    <xf numFmtId="0" fontId="23" fillId="2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5" fillId="0" borderId="0"/>
    <xf numFmtId="0" fontId="23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5" fillId="0" borderId="0"/>
    <xf numFmtId="0" fontId="2" fillId="0" borderId="0">
      <alignment vertical="center"/>
    </xf>
    <xf numFmtId="0" fontId="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2" fillId="0" borderId="0"/>
    <xf numFmtId="0" fontId="22" fillId="0" borderId="0">
      <alignment vertical="center"/>
    </xf>
    <xf numFmtId="0" fontId="10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11" fillId="0" borderId="13" xfId="54" applyFont="1" applyBorder="1" applyAlignment="1">
      <alignment horizontal="center" vertical="center" wrapText="1"/>
    </xf>
    <xf numFmtId="0" fontId="11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15" xfId="54" applyFont="1" applyBorder="1" applyAlignment="1">
      <alignment horizontal="center" vertical="center" wrapText="1"/>
    </xf>
    <xf numFmtId="0" fontId="11" fillId="0" borderId="14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12" fillId="0" borderId="8" xfId="58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10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72" zoomScaleNormal="72" topLeftCell="A19" workbookViewId="0">
      <selection activeCell="J22" sqref="J2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9.1909090909091" style="4" customWidth="1"/>
    <col min="7" max="7" width="20.1909090909091" style="4" customWidth="1"/>
    <col min="8" max="8" width="13.1272727272727" customWidth="1"/>
    <col min="9" max="9" width="13.3727272727273" customWidth="1"/>
    <col min="10" max="10" width="11.1272727272727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1129.09</v>
      </c>
      <c r="F8" s="17">
        <v>1129.09</v>
      </c>
      <c r="G8" s="17">
        <v>1122.29</v>
      </c>
      <c r="H8" s="26">
        <v>10</v>
      </c>
      <c r="I8" s="58">
        <f>+G8/F8</f>
        <v>0.993977450867513</v>
      </c>
      <c r="J8" s="22">
        <f>IF(H8*I8&lt;10,H8*I8,10)</f>
        <v>9.93977450867513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17">
        <v>1129.09</v>
      </c>
      <c r="F9" s="17">
        <v>1129.09</v>
      </c>
      <c r="G9" s="17">
        <v>1122.29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1"/>
      <c r="K10" s="6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1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4"/>
      <c r="J14" s="61" t="s">
        <v>14</v>
      </c>
      <c r="K14" s="43" t="s">
        <v>33</v>
      </c>
    </row>
    <row r="15" s="2" customFormat="1" ht="76.5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9" t="s">
        <v>37</v>
      </c>
      <c r="G15" s="48" t="s">
        <v>38</v>
      </c>
      <c r="H15" s="18" t="s">
        <v>39</v>
      </c>
      <c r="I15" s="20"/>
      <c r="J15" s="48">
        <v>15</v>
      </c>
      <c r="K15" s="26"/>
    </row>
    <row r="16" s="2" customFormat="1" ht="95.25" customHeight="1" spans="1:11">
      <c r="A16" s="45"/>
      <c r="B16" s="50"/>
      <c r="C16" s="46" t="s">
        <v>40</v>
      </c>
      <c r="D16" s="47" t="s">
        <v>41</v>
      </c>
      <c r="E16" s="48">
        <v>6</v>
      </c>
      <c r="F16" s="49" t="s">
        <v>42</v>
      </c>
      <c r="G16" s="49" t="s">
        <v>42</v>
      </c>
      <c r="H16" s="23"/>
      <c r="I16" s="25"/>
      <c r="J16" s="48">
        <v>6</v>
      </c>
      <c r="K16" s="26"/>
    </row>
    <row r="17" s="2" customFormat="1" ht="91.5" customHeight="1" spans="1:11">
      <c r="A17" s="45"/>
      <c r="B17" s="50"/>
      <c r="C17" s="51"/>
      <c r="D17" s="47" t="s">
        <v>43</v>
      </c>
      <c r="E17" s="52">
        <v>7</v>
      </c>
      <c r="F17" s="49" t="s">
        <v>44</v>
      </c>
      <c r="G17" s="49" t="s">
        <v>44</v>
      </c>
      <c r="H17" s="23"/>
      <c r="I17" s="25"/>
      <c r="J17" s="48">
        <v>7</v>
      </c>
      <c r="K17" s="26"/>
    </row>
    <row r="18" s="2" customFormat="1" ht="70" spans="1:11">
      <c r="A18" s="45"/>
      <c r="B18" s="50"/>
      <c r="C18" s="46" t="s">
        <v>45</v>
      </c>
      <c r="D18" s="47" t="s">
        <v>46</v>
      </c>
      <c r="E18" s="43">
        <v>12</v>
      </c>
      <c r="F18" s="49" t="s">
        <v>47</v>
      </c>
      <c r="G18" s="49" t="s">
        <v>48</v>
      </c>
      <c r="H18" s="23"/>
      <c r="I18" s="25"/>
      <c r="J18" s="48">
        <v>12</v>
      </c>
      <c r="K18" s="26"/>
    </row>
    <row r="19" s="2" customFormat="1" ht="28.5" customHeight="1" spans="1:11">
      <c r="A19" s="45"/>
      <c r="B19" s="50"/>
      <c r="C19" s="46" t="s">
        <v>49</v>
      </c>
      <c r="D19" s="47" t="s">
        <v>50</v>
      </c>
      <c r="E19" s="26">
        <v>5</v>
      </c>
      <c r="F19" s="53" t="s">
        <v>51</v>
      </c>
      <c r="G19" s="53" t="s">
        <v>52</v>
      </c>
      <c r="H19" s="18" t="s">
        <v>53</v>
      </c>
      <c r="I19" s="20"/>
      <c r="J19" s="48">
        <v>5</v>
      </c>
      <c r="K19" s="26"/>
    </row>
    <row r="20" s="2" customFormat="1" ht="28.5" customHeight="1" spans="1:11">
      <c r="A20" s="45"/>
      <c r="B20" s="50"/>
      <c r="C20" s="50"/>
      <c r="D20" s="47" t="s">
        <v>54</v>
      </c>
      <c r="E20" s="26">
        <v>5</v>
      </c>
      <c r="F20" s="53" t="s">
        <v>55</v>
      </c>
      <c r="G20" s="53" t="s">
        <v>55</v>
      </c>
      <c r="H20" s="23"/>
      <c r="I20" s="25"/>
      <c r="J20" s="48">
        <v>5</v>
      </c>
      <c r="K20" s="26"/>
    </row>
    <row r="21" s="2" customFormat="1" ht="207" customHeight="1" spans="1:11">
      <c r="A21" s="45"/>
      <c r="B21" s="46" t="s">
        <v>56</v>
      </c>
      <c r="C21" s="46" t="s">
        <v>57</v>
      </c>
      <c r="D21" s="47" t="s">
        <v>58</v>
      </c>
      <c r="E21" s="26">
        <v>40</v>
      </c>
      <c r="F21" s="49" t="s">
        <v>59</v>
      </c>
      <c r="G21" s="48" t="s">
        <v>60</v>
      </c>
      <c r="H21" s="18" t="s">
        <v>61</v>
      </c>
      <c r="I21" s="20"/>
      <c r="J21" s="48">
        <v>35</v>
      </c>
      <c r="K21" s="65" t="s">
        <v>62</v>
      </c>
    </row>
    <row r="22" s="2" customFormat="1" ht="25.5" customHeight="1" spans="1:11">
      <c r="A22" s="54" t="s">
        <v>63</v>
      </c>
      <c r="B22" s="54"/>
      <c r="C22" s="54"/>
      <c r="D22" s="54"/>
      <c r="E22" s="54"/>
      <c r="F22" s="54"/>
      <c r="G22" s="54"/>
      <c r="H22" s="54"/>
      <c r="I22" s="54"/>
      <c r="J22" s="61">
        <f>J8+SUM(J15:J21)</f>
        <v>94.9397745086751</v>
      </c>
      <c r="K22" s="66"/>
    </row>
    <row r="23" s="3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2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2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="2" customFormat="1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6:C17"/>
    <mergeCell ref="C19:C20"/>
    <mergeCell ref="K8:K11"/>
    <mergeCell ref="H15:I18"/>
    <mergeCell ref="H19:I20"/>
    <mergeCell ref="A7:C11"/>
  </mergeCells>
  <pageMargins left="0.354330708661417" right="0.354330708661417" top="0.393700787401575" bottom="0.393700787401575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2021-05-28T08:26:50Z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