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005" windowHeight="6870" tabRatio="930"/>
  </bookViews>
  <sheets>
    <sheet name="3.研究类" sheetId="2" r:id="rId1"/>
    <sheet name="Sheet1" sheetId="4" r:id="rId2"/>
  </sheets>
  <definedNames>
    <definedName name="_xlnm.Print_Area" localSheetId="0">'3.研究类'!$A$1:$K$36</definedName>
  </definedNames>
  <calcPr calcId="145621"/>
</workbook>
</file>

<file path=xl/calcChain.xml><?xml version="1.0" encoding="utf-8"?>
<calcChain xmlns="http://schemas.openxmlformats.org/spreadsheetml/2006/main">
  <c r="G23" i="2" l="1"/>
  <c r="J20" i="2"/>
  <c r="J19" i="2"/>
  <c r="J18" i="2"/>
  <c r="J17" i="2"/>
  <c r="J16" i="2"/>
  <c r="J15" i="2"/>
  <c r="G8" i="2"/>
  <c r="I8" i="2" s="1"/>
  <c r="J31" i="2" s="1"/>
</calcChain>
</file>

<file path=xl/sharedStrings.xml><?xml version="1.0" encoding="utf-8"?>
<sst xmlns="http://schemas.openxmlformats.org/spreadsheetml/2006/main" count="92" uniqueCount="75">
  <si>
    <r>
      <rPr>
        <b/>
        <sz val="18"/>
        <color indexed="8"/>
        <rFont val="宋体"/>
        <family val="3"/>
        <charset val="134"/>
      </rPr>
      <t>项目支出绩效自评表</t>
    </r>
    <r>
      <rPr>
        <sz val="18"/>
        <color indexed="8"/>
        <rFont val="宋体"/>
        <family val="3"/>
        <charset val="134"/>
      </rPr>
      <t xml:space="preserve"> </t>
    </r>
  </si>
  <si>
    <t>（2020年度）</t>
  </si>
  <si>
    <t>项目名称</t>
  </si>
  <si>
    <t>交通安全监督与应急管理经费</t>
  </si>
  <si>
    <t>主管部门及代码</t>
  </si>
  <si>
    <r>
      <rPr>
        <sz val="11"/>
        <color theme="1"/>
        <rFont val="宋体"/>
        <family val="3"/>
        <charset val="134"/>
      </rPr>
      <t>北京市交通委员会1</t>
    </r>
    <r>
      <rPr>
        <sz val="11"/>
        <color indexed="8"/>
        <rFont val="宋体"/>
        <family val="3"/>
        <charset val="134"/>
      </rPr>
      <t>70</t>
    </r>
  </si>
  <si>
    <t>实施单位</t>
  </si>
  <si>
    <t>北京市交通委员会本级</t>
  </si>
  <si>
    <t>项目资金                    （万元）</t>
  </si>
  <si>
    <t>年初预算数（A）</t>
  </si>
  <si>
    <t>全年预算数（B)</t>
  </si>
  <si>
    <t>全年执行数（C）</t>
  </si>
  <si>
    <r>
      <rPr>
        <sz val="11"/>
        <color theme="1"/>
        <rFont val="宋体"/>
        <family val="3"/>
        <charset val="134"/>
      </rPr>
      <t>分值  （1</t>
    </r>
    <r>
      <rPr>
        <sz val="11"/>
        <color indexed="8"/>
        <rFont val="宋体"/>
        <family val="3"/>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</si>
  <si>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</si>
  <si>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</si>
  <si>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</si>
  <si>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</si>
  <si>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</si>
  <si>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</si>
  <si>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</si>
  <si>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</si>
  <si>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</si>
  <si>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</si>
  <si>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</si>
  <si>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强化交通安全应急管理工作，持续提升北京市交通行业安全应急管理水平。项目实施主要内容包括交通行业风险排查及后评估；交通安全应急咨询；行业安全生产调查；应急指挥调度和应急值守融合通信系统应用；反恐演练及宣传；平安交通微信公众号使用及维护；安管人员及平安工地考核；行业安全生产检查；应急物资采购；安全应急临时性工作任务等。</t>
  </si>
  <si>
    <t>形成行业季度突发事件分析机制，并组织开展道路设施、地面公交、轨道交通等细分行业的安全季度分析。
完成了2020年北京市交通行业10个领域的风险排查、辨识、分析和后评估，并提出防范化解措施建议，进一步完善了北京市交通行业风险评估体系。 
   2020年10月21日至29日完成2020年度公路水运施工三类人员考试，3305名考生报名，企业相关从业人员安全管理业务能力得到有效提升。</t>
  </si>
  <si>
    <t>绩效指标</t>
  </si>
  <si>
    <t>一级指标</t>
  </si>
  <si>
    <t>二级指标</t>
  </si>
  <si>
    <t>三级指标</t>
  </si>
  <si>
    <t>分值</t>
  </si>
  <si>
    <t>年度指标值(A)</t>
  </si>
  <si>
    <t>全年实际值(B)</t>
  </si>
  <si>
    <t>未完成原因分析</t>
  </si>
  <si>
    <t>产
出
指
标
(50分)</t>
  </si>
  <si>
    <t>数量指标
（15分）</t>
  </si>
  <si>
    <t>北京市“十四五”时期交通行业安全应急发展规划编制项目</t>
  </si>
  <si>
    <t>编制形成规划文件1份、任务清单1份</t>
  </si>
  <si>
    <t>总结十四五安全应急行业数量12个，搜集国内外经验的城市7座，编制十四五安全应急相关报告1套</t>
  </si>
  <si>
    <r>
      <rPr>
        <sz val="11"/>
        <color theme="1"/>
        <rFont val="宋体"/>
        <family val="3"/>
        <charset val="134"/>
      </rPr>
      <t>完成值达到指标值，记满分；未达到指标值，按</t>
    </r>
    <r>
      <rPr>
        <sz val="11"/>
        <color indexed="8"/>
        <rFont val="宋体"/>
        <family val="3"/>
        <charset val="134"/>
      </rPr>
      <t>B/A或A/B*该指标分值记分。(即较小的数/大数*该指标分值）</t>
    </r>
  </si>
  <si>
    <t>2020年度北京市交通行业安全生产调查服务项目</t>
  </si>
  <si>
    <t>调查工作报告1份，调查企业数量500家</t>
  </si>
  <si>
    <t>调查企业数量600家编制项调查服务报告1套构建调查服务数据库1个</t>
  </si>
  <si>
    <t>北京市交通行业风险排查及后评估项目</t>
  </si>
  <si>
    <t>编制形成隐患评估报告1份</t>
  </si>
  <si>
    <t>北京市交通行业风排查及后评估报告1篇</t>
  </si>
  <si>
    <t>交通安全应急咨询经费项目</t>
  </si>
  <si>
    <t>编制形成2020年北京市交通行业安全应急突发事件报告1份</t>
  </si>
  <si>
    <t>17个（12月度+4季度+1年度）</t>
  </si>
  <si>
    <t>公路工程施工企业主要负责人和安全生产管理人员考核计算机网络考试服务项目</t>
  </si>
  <si>
    <t>完成考试人数6081人</t>
  </si>
  <si>
    <t>3305人次</t>
  </si>
  <si>
    <t>资金有核减</t>
  </si>
  <si>
    <t>公路水运施工企业主要负责人和安全生产管理人员考核资料审核费形成审核</t>
  </si>
  <si>
    <t>完成审核人数1.5万人</t>
  </si>
  <si>
    <t>365人次</t>
  </si>
  <si>
    <t>质量指标
（13分）</t>
  </si>
  <si>
    <t>专家评审通过率</t>
  </si>
  <si>
    <t>评审通过率100%</t>
  </si>
  <si>
    <t>时效指标
（12分）</t>
  </si>
  <si>
    <t>成果完成时间</t>
  </si>
  <si>
    <t>共包括11个子项目，项目具体实施时间按照委内计划进行，并于2020年12月底前全部完成</t>
  </si>
  <si>
    <t>各子项目均完成初期、中期和结题任务</t>
  </si>
  <si>
    <t>成本指标
（10分）</t>
  </si>
  <si>
    <r>
      <rPr>
        <sz val="11"/>
        <color theme="1"/>
        <rFont val="宋体"/>
        <family val="3"/>
        <charset val="134"/>
      </rPr>
      <t>在预算控制范围内得满分，超出预算按</t>
    </r>
    <r>
      <rPr>
        <sz val="11"/>
        <color indexed="8"/>
        <rFont val="宋体"/>
        <family val="3"/>
        <charset val="134"/>
      </rPr>
      <t>A/B*该指标分值计分</t>
    </r>
  </si>
  <si>
    <t>效
果
指
标
(40分)</t>
  </si>
  <si>
    <t>效益指标
（40分）</t>
  </si>
  <si>
    <t>社会效益</t>
  </si>
  <si>
    <t>交通安全应急管理水平得到提升，交通安全应急管理体系得到完善</t>
  </si>
  <si>
    <t>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</si>
  <si>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</si>
  <si>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证明材料不充分</t>
  </si>
  <si>
    <t>可持续影响</t>
  </si>
  <si>
    <t>项目持续发挥作用期限5年，对交通行业未来可持续发展产生积极影响</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</si>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</sst>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_);[Red]\(0.00\)"/>
  </numFmts>
  <fonts count="16" x14ac:knownFonts="1">
    <font>
      <sz val="11"/>
      <color theme="1"/>
      <name val="宋体"/>
      <charset val="134"/>
      <scheme val="minor"/>
    </font>
    <font>
      <sz val="12"/>
      <color theme="1"/>
      <name val="宋体"/>
      <family val="3"/>
      <charset val="134"/>
      <scheme val="minor"/>
    </font>
    <font>
      <sz val="18"/>
      <color theme="1"/>
      <name val="宋体"/>
      <family val="3"/>
      <charset val="134"/>
      <scheme val="minor"/>
    </font>
    <font>
      <sz val="14"/>
      <color theme="1"/>
      <name val="宋体"/>
      <family val="3"/>
      <charset val="134"/>
      <scheme val="minor"/>
    </font>
    <font>
      <sz val="11"/>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1"/>
      <color theme="1"/>
      <name val="宋体"/>
      <family val="3"/>
      <charset val="134"/>
    </font>
    <font>
      <sz val="11"/>
      <color indexed="8"/>
      <name val="宋体"/>
      <family val="3"/>
      <charset val="134"/>
    </font>
    <font>
      <sz val="11"/>
      <name val="宋体"/>
      <family val="3"/>
      <charset val="134"/>
    </font>
    <font>
      <b/>
      <sz val="11"/>
      <color theme="1"/>
      <name val="宋体"/>
      <family val="3"/>
      <charset val="134"/>
      <scheme val="minor"/>
    </font>
    <font>
      <b/>
      <sz val="12"/>
      <color theme="1"/>
      <name val="宋体"/>
      <family val="3"/>
      <charset val="134"/>
      <scheme val="minor"/>
    </font>
    <font>
      <sz val="10"/>
      <name val="Arial"/>
      <family val="2"/>
    </font>
    <font>
      <sz val="12"/>
      <name val="宋体"/>
      <family val="3"/>
      <charset val="134"/>
    </font>
    <font>
      <sz val="9"/>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6">
    <xf numFmtId="0" fontId="0" fillId="0" borderId="0">
      <alignment vertical="center"/>
    </xf>
    <xf numFmtId="0" fontId="4" fillId="0" borderId="0"/>
    <xf numFmtId="43" fontId="4" fillId="0" borderId="0" applyFont="0" applyFill="0" applyBorder="0" applyAlignment="0" applyProtection="0">
      <alignment vertical="center"/>
    </xf>
    <xf numFmtId="0" fontId="13" fillId="0" borderId="0"/>
    <xf numFmtId="0" fontId="14" fillId="0" borderId="0"/>
    <xf numFmtId="0" fontId="14" fillId="0" borderId="0"/>
    <xf numFmtId="0" fontId="14" fillId="0" borderId="0"/>
    <xf numFmtId="0" fontId="14" fillId="0" borderId="0"/>
    <xf numFmtId="0" fontId="4" fillId="0" borderId="0">
      <alignment vertical="center"/>
    </xf>
    <xf numFmtId="0" fontId="4" fillId="0" borderId="0">
      <alignment vertical="center"/>
    </xf>
    <xf numFmtId="43" fontId="9" fillId="0" borderId="0" applyFont="0" applyFill="0" applyBorder="0" applyAlignment="0" applyProtection="0">
      <alignment vertical="center"/>
    </xf>
    <xf numFmtId="0" fontId="4" fillId="0" borderId="0"/>
    <xf numFmtId="0" fontId="4" fillId="0" borderId="0"/>
    <xf numFmtId="0" fontId="9" fillId="0" borderId="0"/>
    <xf numFmtId="0" fontId="9" fillId="0" borderId="0">
      <alignment vertical="center"/>
    </xf>
    <xf numFmtId="0" fontId="1" fillId="0" borderId="0"/>
  </cellStyleXfs>
  <cellXfs count="106">
    <xf numFmtId="0" fontId="0" fillId="0" borderId="0" xfId="0">
      <alignment vertical="center"/>
    </xf>
    <xf numFmtId="0" fontId="1" fillId="0" borderId="1" xfId="1" applyFont="1" applyBorder="1" applyAlignment="1">
      <alignment horizontal="left" vertical="center" wrapText="1"/>
    </xf>
    <xf numFmtId="0" fontId="2" fillId="0" borderId="0" xfId="0" applyFont="1">
      <alignment vertical="center"/>
    </xf>
    <xf numFmtId="0" fontId="3" fillId="0" borderId="0" xfId="0" applyFont="1">
      <alignment vertical="center"/>
    </xf>
    <xf numFmtId="0" fontId="4" fillId="0" borderId="0" xfId="0" applyFont="1">
      <alignment vertical="center"/>
    </xf>
    <xf numFmtId="0" fontId="1" fillId="0" borderId="2" xfId="0" applyFont="1" applyBorder="1">
      <alignment vertical="center"/>
    </xf>
    <xf numFmtId="0" fontId="1" fillId="0" borderId="0" xfId="0" applyFont="1" applyBorder="1">
      <alignment vertical="center"/>
    </xf>
    <xf numFmtId="0" fontId="1" fillId="0" borderId="0" xfId="0" applyFont="1">
      <alignment vertical="center"/>
    </xf>
    <xf numFmtId="0" fontId="0" fillId="0" borderId="0" xfId="0" applyAlignment="1">
      <alignment horizontal="center" vertical="center"/>
    </xf>
    <xf numFmtId="43" fontId="0" fillId="0" borderId="0" xfId="2" applyFont="1" applyAlignment="1">
      <alignment horizontal="center" vertical="center" wrapText="1"/>
    </xf>
    <xf numFmtId="0" fontId="3" fillId="0" borderId="3" xfId="0" applyFont="1" applyFill="1" applyBorder="1" applyAlignment="1">
      <alignment vertical="center" wrapText="1"/>
    </xf>
    <xf numFmtId="0" fontId="3" fillId="0" borderId="3" xfId="0" applyFont="1" applyFill="1" applyBorder="1" applyAlignment="1">
      <alignment horizontal="center" vertical="center" wrapText="1"/>
    </xf>
    <xf numFmtId="0" fontId="8" fillId="0" borderId="1" xfId="0" applyFont="1" applyFill="1" applyBorder="1" applyAlignment="1">
      <alignment vertical="center"/>
    </xf>
    <xf numFmtId="176" fontId="4" fillId="0" borderId="1" xfId="0" applyNumberFormat="1" applyFont="1" applyFill="1" applyBorder="1" applyAlignment="1">
      <alignment horizontal="center" vertical="center" wrapText="1"/>
    </xf>
    <xf numFmtId="0" fontId="4" fillId="0" borderId="11" xfId="11" applyFont="1" applyBorder="1" applyAlignment="1">
      <alignment horizontal="center" vertical="center" wrapText="1"/>
    </xf>
    <xf numFmtId="0" fontId="4" fillId="0" borderId="1" xfId="0" applyFont="1" applyFill="1" applyBorder="1" applyAlignment="1">
      <alignment horizontal="center" vertical="center"/>
    </xf>
    <xf numFmtId="0" fontId="9" fillId="0" borderId="1" xfId="0" applyFont="1" applyFill="1" applyBorder="1" applyAlignment="1">
      <alignment vertical="center"/>
    </xf>
    <xf numFmtId="43" fontId="9" fillId="0" borderId="6" xfId="2" applyNumberFormat="1" applyFont="1" applyFill="1" applyBorder="1" applyAlignment="1">
      <alignment vertical="center"/>
    </xf>
    <xf numFmtId="43" fontId="4" fillId="0" borderId="1" xfId="2" applyNumberFormat="1" applyFont="1" applyFill="1" applyBorder="1" applyAlignment="1">
      <alignment horizontal="center" vertical="center"/>
    </xf>
    <xf numFmtId="43" fontId="8" fillId="0" borderId="6" xfId="2" applyNumberFormat="1" applyFont="1" applyFill="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10" fillId="0" borderId="11" xfId="7" applyFont="1" applyBorder="1" applyAlignment="1">
      <alignment horizontal="center" vertical="center" wrapText="1"/>
    </xf>
    <xf numFmtId="0" fontId="4" fillId="0" borderId="1" xfId="1" applyFont="1" applyBorder="1" applyAlignment="1">
      <alignment horizontal="left" vertical="center" wrapText="1"/>
    </xf>
    <xf numFmtId="0" fontId="4" fillId="0" borderId="1" xfId="11" applyFont="1" applyFill="1" applyBorder="1" applyAlignment="1">
      <alignment horizontal="center" vertical="center" wrapText="1"/>
    </xf>
    <xf numFmtId="0" fontId="4" fillId="0" borderId="1" xfId="11" applyFont="1" applyFill="1" applyBorder="1" applyAlignment="1">
      <alignment horizontal="left" vertical="center" wrapText="1"/>
    </xf>
    <xf numFmtId="9" fontId="4" fillId="0" borderId="11" xfId="11" applyNumberFormat="1" applyFont="1" applyFill="1" applyBorder="1" applyAlignment="1">
      <alignment horizontal="center" vertical="center" wrapText="1"/>
    </xf>
    <xf numFmtId="0" fontId="10" fillId="0" borderId="4" xfId="5" applyFont="1" applyBorder="1" applyAlignment="1">
      <alignment vertical="center" wrapText="1"/>
    </xf>
    <xf numFmtId="9" fontId="4" fillId="0" borderId="11" xfId="0" applyNumberFormat="1" applyFont="1" applyBorder="1" applyAlignment="1">
      <alignment horizontal="left" vertical="center" wrapText="1"/>
    </xf>
    <xf numFmtId="0" fontId="4" fillId="0" borderId="1" xfId="0" applyFont="1" applyBorder="1" applyAlignment="1">
      <alignment horizontal="left" vertical="center" wrapText="1"/>
    </xf>
    <xf numFmtId="177" fontId="4" fillId="0" borderId="1" xfId="11" applyNumberFormat="1" applyFont="1" applyFill="1" applyBorder="1" applyAlignment="1">
      <alignment horizontal="center" vertical="center" wrapText="1"/>
    </xf>
    <xf numFmtId="0" fontId="12" fillId="0" borderId="2" xfId="0" applyFont="1" applyBorder="1" applyAlignment="1">
      <alignment horizontal="center" vertical="center"/>
    </xf>
    <xf numFmtId="43" fontId="3" fillId="0" borderId="3" xfId="2" applyFont="1" applyFill="1" applyBorder="1" applyAlignment="1">
      <alignment horizontal="center" vertical="center" wrapText="1"/>
    </xf>
    <xf numFmtId="43" fontId="4" fillId="0" borderId="1" xfId="2" applyFont="1" applyFill="1" applyBorder="1" applyAlignment="1">
      <alignment horizontal="center" vertical="center" wrapText="1"/>
    </xf>
    <xf numFmtId="10" fontId="4" fillId="0" borderId="1" xfId="0" applyNumberFormat="1" applyFont="1" applyFill="1" applyBorder="1" applyAlignment="1">
      <alignment horizontal="center" vertical="center"/>
    </xf>
    <xf numFmtId="43" fontId="4" fillId="0" borderId="1" xfId="2" applyFont="1" applyBorder="1" applyAlignment="1">
      <alignment horizontal="center" vertical="center" wrapText="1"/>
    </xf>
    <xf numFmtId="43" fontId="4" fillId="0" borderId="1" xfId="2" applyFont="1" applyBorder="1" applyAlignment="1">
      <alignment horizontal="center" vertical="center"/>
    </xf>
    <xf numFmtId="0" fontId="4" fillId="0" borderId="1" xfId="0" applyFont="1" applyFill="1" applyBorder="1" applyAlignment="1">
      <alignment horizontal="center" vertical="center" wrapText="1"/>
    </xf>
    <xf numFmtId="43" fontId="4" fillId="0" borderId="11" xfId="2" applyFont="1" applyBorder="1" applyAlignment="1">
      <alignment horizontal="center" vertical="center" wrapText="1"/>
    </xf>
    <xf numFmtId="0" fontId="4" fillId="0" borderId="11" xfId="0" applyFont="1" applyBorder="1" applyAlignment="1">
      <alignment vertical="center"/>
    </xf>
    <xf numFmtId="43" fontId="1" fillId="0" borderId="2" xfId="2" applyFont="1" applyBorder="1" applyAlignment="1">
      <alignment horizontal="center" vertical="center" wrapText="1"/>
    </xf>
    <xf numFmtId="0" fontId="1" fillId="0" borderId="2" xfId="0" applyFont="1" applyBorder="1" applyAlignment="1">
      <alignment vertical="center"/>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4" fillId="0" borderId="11" xfId="0" applyFont="1" applyFill="1" applyBorder="1" applyAlignment="1">
      <alignment horizontal="center" vertical="center" textRotation="255"/>
    </xf>
    <xf numFmtId="0" fontId="4" fillId="0" borderId="14" xfId="0" applyFont="1" applyFill="1" applyBorder="1" applyAlignment="1">
      <alignment horizontal="center" vertical="center" textRotation="255"/>
    </xf>
    <xf numFmtId="0" fontId="4" fillId="0" borderId="11" xfId="0" applyFont="1" applyBorder="1" applyAlignment="1">
      <alignment horizontal="center" vertical="center" textRotation="255"/>
    </xf>
    <xf numFmtId="0" fontId="4" fillId="0" borderId="15" xfId="0" applyFont="1" applyBorder="1" applyAlignment="1">
      <alignment horizontal="center" vertical="center" textRotation="255"/>
    </xf>
    <xf numFmtId="0" fontId="10" fillId="0" borderId="11" xfId="7" applyFont="1" applyBorder="1" applyAlignment="1">
      <alignment horizontal="center" vertical="center" wrapText="1"/>
    </xf>
    <xf numFmtId="0" fontId="10" fillId="0" borderId="15" xfId="7" applyFont="1" applyBorder="1" applyAlignment="1">
      <alignment horizontal="center" vertical="center" wrapText="1"/>
    </xf>
    <xf numFmtId="0" fontId="10" fillId="0" borderId="1" xfId="7" applyFont="1" applyBorder="1" applyAlignment="1">
      <alignment horizontal="center" vertical="center" wrapText="1"/>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4" xfId="0" applyFont="1" applyBorder="1" applyAlignment="1">
      <alignment horizontal="center" vertical="center"/>
    </xf>
    <xf numFmtId="177" fontId="4" fillId="0" borderId="11" xfId="0" applyNumberFormat="1" applyFont="1" applyBorder="1" applyAlignment="1">
      <alignment horizontal="center" vertical="center" wrapText="1"/>
    </xf>
    <xf numFmtId="177" fontId="4" fillId="0" borderId="15" xfId="0" applyNumberFormat="1" applyFont="1" applyBorder="1" applyAlignment="1">
      <alignment horizontal="center" vertical="center" wrapText="1"/>
    </xf>
    <xf numFmtId="177" fontId="4" fillId="0" borderId="14" xfId="0" applyNumberFormat="1" applyFont="1" applyBorder="1" applyAlignment="1">
      <alignment horizontal="center" vertical="center" wrapText="1"/>
    </xf>
    <xf numFmtId="177" fontId="4" fillId="0" borderId="11" xfId="0" applyNumberFormat="1" applyFont="1" applyFill="1" applyBorder="1" applyAlignment="1">
      <alignment horizontal="center" vertical="center" wrapText="1"/>
    </xf>
    <xf numFmtId="177" fontId="4" fillId="0" borderId="15" xfId="0" applyNumberFormat="1" applyFont="1" applyFill="1" applyBorder="1" applyAlignment="1">
      <alignment horizontal="center" vertical="center" wrapText="1"/>
    </xf>
    <xf numFmtId="177" fontId="4" fillId="0" borderId="14" xfId="0" applyNumberFormat="1" applyFont="1" applyFill="1" applyBorder="1" applyAlignment="1">
      <alignment horizontal="center" vertical="center" wrapText="1"/>
    </xf>
    <xf numFmtId="43" fontId="4" fillId="0" borderId="11" xfId="2" applyFont="1" applyBorder="1" applyAlignment="1">
      <alignment horizontal="center" vertical="center"/>
    </xf>
    <xf numFmtId="43" fontId="4" fillId="0" borderId="15" xfId="2" applyFont="1" applyBorder="1" applyAlignment="1">
      <alignment horizontal="center" vertical="center"/>
    </xf>
    <xf numFmtId="43" fontId="4" fillId="0" borderId="14" xfId="2" applyFont="1" applyBorder="1" applyAlignment="1">
      <alignment horizontal="center" vertical="center"/>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4"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4" fillId="0" borderId="6" xfId="0" applyNumberFormat="1" applyFont="1" applyFill="1" applyBorder="1" applyAlignment="1">
      <alignment horizontal="left"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11" fillId="0" borderId="7" xfId="0" applyFont="1" applyBorder="1" applyAlignment="1">
      <alignment horizontal="center" vertical="center"/>
    </xf>
    <xf numFmtId="0" fontId="11" fillId="0" borderId="2" xfId="0" applyFont="1" applyBorder="1" applyAlignment="1">
      <alignment horizontal="center" vertical="center"/>
    </xf>
    <xf numFmtId="0" fontId="11" fillId="0" borderId="8" xfId="0" applyFont="1" applyBorder="1" applyAlignment="1">
      <alignment horizontal="center" vertical="center"/>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4"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5" xfId="0" applyFont="1" applyFill="1" applyBorder="1">
      <alignment vertical="center"/>
    </xf>
    <xf numFmtId="0" fontId="4" fillId="0" borderId="6" xfId="0" applyFont="1" applyFill="1" applyBorder="1">
      <alignment vertical="center"/>
    </xf>
    <xf numFmtId="0" fontId="4" fillId="0" borderId="11"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0" borderId="0" xfId="0" applyFont="1" applyFill="1" applyBorder="1" applyAlignment="1">
      <alignment horizontal="center" vertical="center" wrapText="1"/>
    </xf>
  </cellXfs>
  <cellStyles count="16">
    <cellStyle name="常规" xfId="0" builtinId="0"/>
    <cellStyle name="常规 2" xfId="7"/>
    <cellStyle name="常规 2 2" xfId="5"/>
    <cellStyle name="常规 2 2 2" xfId="4"/>
    <cellStyle name="常规 2 3" xfId="6"/>
    <cellStyle name="常规 2 4" xfId="8"/>
    <cellStyle name="常规 3" xfId="9"/>
    <cellStyle name="常规 4" xfId="11"/>
    <cellStyle name="常规 4 2" xfId="12"/>
    <cellStyle name="常规 4 3" xfId="13"/>
    <cellStyle name="常规 4 4" xfId="1"/>
    <cellStyle name="常规 5" xfId="14"/>
    <cellStyle name="常规 6" xfId="3"/>
    <cellStyle name="常规 7" xfId="15"/>
    <cellStyle name="千位分隔" xfId="2" builtinId="3"/>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tabSelected="1" zoomScale="62" zoomScaleNormal="62" workbookViewId="0">
      <selection activeCell="O22" sqref="O22"/>
    </sheetView>
  </sheetViews>
  <sheetFormatPr defaultColWidth="9" defaultRowHeight="13.5" x14ac:dyDescent="0.15"/>
  <cols>
    <col min="1" max="1" width="5.75" customWidth="1"/>
    <col min="2" max="2" width="7.5" customWidth="1"/>
    <col min="3" max="3" width="9.75" customWidth="1"/>
    <col min="4" max="4" width="39.875" customWidth="1"/>
    <col min="5" max="7" width="15.625" style="8" customWidth="1"/>
    <col min="8" max="9" width="9.625" customWidth="1"/>
    <col min="10" max="10" width="9.625" style="9" customWidth="1"/>
    <col min="11" max="11" width="15.25" customWidth="1"/>
  </cols>
  <sheetData>
    <row r="1" spans="1:11" ht="20.25" x14ac:dyDescent="0.15">
      <c r="A1" s="102"/>
      <c r="B1" s="102"/>
      <c r="C1" s="102"/>
      <c r="D1" s="102"/>
      <c r="E1" s="102"/>
      <c r="F1" s="102"/>
      <c r="G1" s="102"/>
      <c r="H1" s="102"/>
      <c r="I1" s="102"/>
      <c r="J1" s="102"/>
      <c r="K1" s="102"/>
    </row>
    <row r="2" spans="1:11" s="2" customFormat="1" ht="22.5" x14ac:dyDescent="0.15">
      <c r="A2" s="103" t="s">
        <v>0</v>
      </c>
      <c r="B2" s="104"/>
      <c r="C2" s="104"/>
      <c r="D2" s="104"/>
      <c r="E2" s="104"/>
      <c r="F2" s="104"/>
      <c r="G2" s="104"/>
      <c r="H2" s="104"/>
      <c r="I2" s="104"/>
      <c r="J2" s="104"/>
      <c r="K2" s="104"/>
    </row>
    <row r="3" spans="1:11" s="3" customFormat="1" ht="18.75" x14ac:dyDescent="0.15">
      <c r="A3" s="105" t="s">
        <v>1</v>
      </c>
      <c r="B3" s="105"/>
      <c r="C3" s="105"/>
      <c r="D3" s="105"/>
      <c r="E3" s="105"/>
      <c r="F3" s="105"/>
      <c r="G3" s="105"/>
      <c r="H3" s="105"/>
      <c r="I3" s="105"/>
      <c r="J3" s="105"/>
      <c r="K3" s="105"/>
    </row>
    <row r="4" spans="1:11" s="3" customFormat="1" ht="18.75" hidden="1" x14ac:dyDescent="0.15">
      <c r="A4" s="10"/>
      <c r="B4" s="10"/>
      <c r="C4" s="10"/>
      <c r="D4" s="10"/>
      <c r="E4" s="11"/>
      <c r="F4" s="11"/>
      <c r="G4" s="11"/>
      <c r="H4" s="10"/>
      <c r="I4" s="10"/>
      <c r="J4" s="32"/>
      <c r="K4" s="10"/>
    </row>
    <row r="5" spans="1:11" s="4" customFormat="1" ht="20.25" customHeight="1" x14ac:dyDescent="0.15">
      <c r="A5" s="79" t="s">
        <v>2</v>
      </c>
      <c r="B5" s="80"/>
      <c r="C5" s="81"/>
      <c r="D5" s="79" t="s">
        <v>3</v>
      </c>
      <c r="E5" s="80"/>
      <c r="F5" s="80"/>
      <c r="G5" s="80"/>
      <c r="H5" s="80"/>
      <c r="I5" s="80"/>
      <c r="J5" s="80"/>
      <c r="K5" s="81"/>
    </row>
    <row r="6" spans="1:11" s="4" customFormat="1" ht="20.25" customHeight="1" x14ac:dyDescent="0.15">
      <c r="A6" s="79" t="s">
        <v>4</v>
      </c>
      <c r="B6" s="80"/>
      <c r="C6" s="81"/>
      <c r="D6" s="82" t="s">
        <v>5</v>
      </c>
      <c r="E6" s="83"/>
      <c r="F6" s="84"/>
      <c r="G6" s="79" t="s">
        <v>6</v>
      </c>
      <c r="H6" s="81"/>
      <c r="I6" s="79" t="s">
        <v>7</v>
      </c>
      <c r="J6" s="80"/>
      <c r="K6" s="81"/>
    </row>
    <row r="7" spans="1:11" s="4" customFormat="1" ht="28.5" customHeight="1" x14ac:dyDescent="0.15">
      <c r="A7" s="93" t="s">
        <v>8</v>
      </c>
      <c r="B7" s="94"/>
      <c r="C7" s="95"/>
      <c r="D7" s="12"/>
      <c r="E7" s="13" t="s">
        <v>9</v>
      </c>
      <c r="F7" s="13" t="s">
        <v>10</v>
      </c>
      <c r="G7" s="13" t="s">
        <v>11</v>
      </c>
      <c r="H7" s="13" t="s">
        <v>12</v>
      </c>
      <c r="I7" s="13" t="s">
        <v>13</v>
      </c>
      <c r="J7" s="33" t="s">
        <v>14</v>
      </c>
      <c r="K7" s="15" t="s">
        <v>15</v>
      </c>
    </row>
    <row r="8" spans="1:11" s="4" customFormat="1" ht="20.25" customHeight="1" x14ac:dyDescent="0.15">
      <c r="A8" s="96"/>
      <c r="B8" s="97"/>
      <c r="C8" s="98"/>
      <c r="D8" s="12" t="s">
        <v>16</v>
      </c>
      <c r="E8" s="14">
        <v>384.7</v>
      </c>
      <c r="F8" s="14">
        <v>331.91199999999998</v>
      </c>
      <c r="G8" s="14">
        <f>SUM(G23:G28)</f>
        <v>287.27398499999998</v>
      </c>
      <c r="H8" s="15">
        <v>10</v>
      </c>
      <c r="I8" s="34">
        <f>+G8/F8</f>
        <v>0.86551250030128468</v>
      </c>
      <c r="J8" s="33">
        <v>8.66</v>
      </c>
      <c r="K8" s="90" t="s">
        <v>17</v>
      </c>
    </row>
    <row r="9" spans="1:11" s="4" customFormat="1" ht="20.25" customHeight="1" x14ac:dyDescent="0.15">
      <c r="A9" s="96"/>
      <c r="B9" s="97"/>
      <c r="C9" s="98"/>
      <c r="D9" s="16" t="s">
        <v>18</v>
      </c>
      <c r="E9" s="14">
        <v>384.7</v>
      </c>
      <c r="F9" s="14">
        <v>331.91199999999998</v>
      </c>
      <c r="G9" s="14">
        <v>287.27398499999998</v>
      </c>
      <c r="H9" s="15"/>
      <c r="I9" s="34"/>
      <c r="J9" s="33"/>
      <c r="K9" s="91"/>
    </row>
    <row r="10" spans="1:11" s="4" customFormat="1" ht="20.25" customHeight="1" x14ac:dyDescent="0.15">
      <c r="A10" s="96"/>
      <c r="B10" s="97"/>
      <c r="C10" s="98"/>
      <c r="D10" s="16" t="s">
        <v>19</v>
      </c>
      <c r="E10" s="17"/>
      <c r="F10" s="18"/>
      <c r="G10" s="18"/>
      <c r="H10" s="15"/>
      <c r="I10" s="15"/>
      <c r="J10" s="33"/>
      <c r="K10" s="91"/>
    </row>
    <row r="11" spans="1:11" s="4" customFormat="1" ht="20.25" customHeight="1" x14ac:dyDescent="0.15">
      <c r="A11" s="99"/>
      <c r="B11" s="100"/>
      <c r="C11" s="101"/>
      <c r="D11" s="16" t="s">
        <v>20</v>
      </c>
      <c r="E11" s="19"/>
      <c r="F11" s="18"/>
      <c r="G11" s="18"/>
      <c r="H11" s="15"/>
      <c r="I11" s="15"/>
      <c r="J11" s="33"/>
      <c r="K11" s="92"/>
    </row>
    <row r="12" spans="1:11" s="4" customFormat="1" ht="27.75" customHeight="1" x14ac:dyDescent="0.15">
      <c r="A12" s="44" t="s">
        <v>21</v>
      </c>
      <c r="B12" s="85" t="s">
        <v>22</v>
      </c>
      <c r="C12" s="86"/>
      <c r="D12" s="86"/>
      <c r="E12" s="86"/>
      <c r="F12" s="87"/>
      <c r="G12" s="85" t="s">
        <v>23</v>
      </c>
      <c r="H12" s="88"/>
      <c r="I12" s="88"/>
      <c r="J12" s="88"/>
      <c r="K12" s="89"/>
    </row>
    <row r="13" spans="1:11" s="4" customFormat="1" ht="115.5" customHeight="1" x14ac:dyDescent="0.15">
      <c r="A13" s="45"/>
      <c r="B13" s="66" t="s">
        <v>24</v>
      </c>
      <c r="C13" s="67"/>
      <c r="D13" s="67"/>
      <c r="E13" s="67"/>
      <c r="F13" s="68"/>
      <c r="G13" s="66" t="s">
        <v>25</v>
      </c>
      <c r="H13" s="67"/>
      <c r="I13" s="67"/>
      <c r="J13" s="67"/>
      <c r="K13" s="68"/>
    </row>
    <row r="14" spans="1:11" s="4" customFormat="1" ht="33" customHeight="1" x14ac:dyDescent="0.15">
      <c r="A14" s="46" t="s">
        <v>26</v>
      </c>
      <c r="B14" s="20" t="s">
        <v>27</v>
      </c>
      <c r="C14" s="21" t="s">
        <v>28</v>
      </c>
      <c r="D14" s="21" t="s">
        <v>29</v>
      </c>
      <c r="E14" s="21" t="s">
        <v>30</v>
      </c>
      <c r="F14" s="20" t="s">
        <v>31</v>
      </c>
      <c r="G14" s="21" t="s">
        <v>32</v>
      </c>
      <c r="H14" s="69" t="s">
        <v>15</v>
      </c>
      <c r="I14" s="70"/>
      <c r="J14" s="35" t="s">
        <v>14</v>
      </c>
      <c r="K14" s="20" t="s">
        <v>33</v>
      </c>
    </row>
    <row r="15" spans="1:11" s="4" customFormat="1" ht="104.25" customHeight="1" x14ac:dyDescent="0.15">
      <c r="A15" s="47"/>
      <c r="B15" s="48" t="s">
        <v>34</v>
      </c>
      <c r="C15" s="50" t="s">
        <v>35</v>
      </c>
      <c r="D15" s="23" t="s">
        <v>36</v>
      </c>
      <c r="E15" s="24">
        <v>2.5</v>
      </c>
      <c r="F15" s="25" t="s">
        <v>37</v>
      </c>
      <c r="G15" s="25" t="s">
        <v>38</v>
      </c>
      <c r="H15" s="78" t="s">
        <v>39</v>
      </c>
      <c r="I15" s="78"/>
      <c r="J15" s="36">
        <f>15/6</f>
        <v>2.5</v>
      </c>
      <c r="K15" s="20"/>
    </row>
    <row r="16" spans="1:11" s="4" customFormat="1" ht="83.25" customHeight="1" x14ac:dyDescent="0.15">
      <c r="A16" s="47"/>
      <c r="B16" s="49"/>
      <c r="C16" s="50"/>
      <c r="D16" s="23" t="s">
        <v>40</v>
      </c>
      <c r="E16" s="24">
        <v>2.5</v>
      </c>
      <c r="F16" s="25" t="s">
        <v>41</v>
      </c>
      <c r="G16" s="25" t="s">
        <v>42</v>
      </c>
      <c r="H16" s="78"/>
      <c r="I16" s="78"/>
      <c r="J16" s="36">
        <f t="shared" ref="J16:J18" si="0">15/6</f>
        <v>2.5</v>
      </c>
      <c r="K16" s="20"/>
    </row>
    <row r="17" spans="1:11" s="4" customFormat="1" ht="53.25" customHeight="1" x14ac:dyDescent="0.15">
      <c r="A17" s="47"/>
      <c r="B17" s="49"/>
      <c r="C17" s="50"/>
      <c r="D17" s="23" t="s">
        <v>43</v>
      </c>
      <c r="E17" s="24">
        <v>2.5</v>
      </c>
      <c r="F17" s="25" t="s">
        <v>44</v>
      </c>
      <c r="G17" s="25" t="s">
        <v>45</v>
      </c>
      <c r="H17" s="78"/>
      <c r="I17" s="78"/>
      <c r="J17" s="36">
        <f t="shared" si="0"/>
        <v>2.5</v>
      </c>
      <c r="K17" s="20"/>
    </row>
    <row r="18" spans="1:11" s="4" customFormat="1" ht="67.5" customHeight="1" x14ac:dyDescent="0.15">
      <c r="A18" s="47"/>
      <c r="B18" s="49"/>
      <c r="C18" s="50"/>
      <c r="D18" s="23" t="s">
        <v>46</v>
      </c>
      <c r="E18" s="24">
        <v>2.5</v>
      </c>
      <c r="F18" s="25" t="s">
        <v>47</v>
      </c>
      <c r="G18" s="25" t="s">
        <v>48</v>
      </c>
      <c r="H18" s="78"/>
      <c r="I18" s="78"/>
      <c r="J18" s="36">
        <f t="shared" si="0"/>
        <v>2.5</v>
      </c>
      <c r="K18" s="20"/>
    </row>
    <row r="19" spans="1:11" s="4" customFormat="1" ht="32.25" customHeight="1" x14ac:dyDescent="0.15">
      <c r="A19" s="47"/>
      <c r="B19" s="49"/>
      <c r="C19" s="50"/>
      <c r="D19" s="23" t="s">
        <v>49</v>
      </c>
      <c r="E19" s="24">
        <v>2.5</v>
      </c>
      <c r="F19" s="24" t="s">
        <v>50</v>
      </c>
      <c r="G19" s="24" t="s">
        <v>51</v>
      </c>
      <c r="H19" s="78"/>
      <c r="I19" s="78"/>
      <c r="J19" s="36">
        <f>15/6*3305/6081</f>
        <v>1.3587403387600723</v>
      </c>
      <c r="K19" s="37" t="s">
        <v>52</v>
      </c>
    </row>
    <row r="20" spans="1:11" s="4" customFormat="1" ht="32.25" customHeight="1" x14ac:dyDescent="0.15">
      <c r="A20" s="47"/>
      <c r="B20" s="49"/>
      <c r="C20" s="50"/>
      <c r="D20" s="23" t="s">
        <v>53</v>
      </c>
      <c r="E20" s="24">
        <v>2.5</v>
      </c>
      <c r="F20" s="24" t="s">
        <v>54</v>
      </c>
      <c r="G20" s="24" t="s">
        <v>55</v>
      </c>
      <c r="H20" s="78"/>
      <c r="I20" s="78"/>
      <c r="J20" s="36">
        <f>15/6*365/15000</f>
        <v>6.0833333333333336E-2</v>
      </c>
      <c r="K20" s="37" t="s">
        <v>52</v>
      </c>
    </row>
    <row r="21" spans="1:11" s="4" customFormat="1" ht="78.75" customHeight="1" x14ac:dyDescent="0.15">
      <c r="A21" s="47"/>
      <c r="B21" s="49"/>
      <c r="C21" s="22" t="s">
        <v>56</v>
      </c>
      <c r="D21" s="23" t="s">
        <v>57</v>
      </c>
      <c r="E21" s="14">
        <v>13</v>
      </c>
      <c r="F21" s="26">
        <v>1</v>
      </c>
      <c r="G21" s="24" t="s">
        <v>58</v>
      </c>
      <c r="H21" s="78"/>
      <c r="I21" s="78"/>
      <c r="J21" s="36">
        <v>13</v>
      </c>
      <c r="K21" s="20"/>
    </row>
    <row r="22" spans="1:11" s="4" customFormat="1" ht="81" x14ac:dyDescent="0.15">
      <c r="A22" s="47"/>
      <c r="B22" s="49"/>
      <c r="C22" s="22" t="s">
        <v>59</v>
      </c>
      <c r="D22" s="27" t="s">
        <v>60</v>
      </c>
      <c r="E22" s="14">
        <v>12</v>
      </c>
      <c r="F22" s="28" t="s">
        <v>61</v>
      </c>
      <c r="G22" s="25" t="s">
        <v>62</v>
      </c>
      <c r="H22" s="78"/>
      <c r="I22" s="78"/>
      <c r="J22" s="36">
        <v>12</v>
      </c>
      <c r="K22" s="20"/>
    </row>
    <row r="23" spans="1:11" s="4" customFormat="1" ht="27" x14ac:dyDescent="0.15">
      <c r="A23" s="47"/>
      <c r="B23" s="49"/>
      <c r="C23" s="48" t="s">
        <v>63</v>
      </c>
      <c r="D23" s="27" t="s">
        <v>36</v>
      </c>
      <c r="E23" s="51">
        <v>10</v>
      </c>
      <c r="F23" s="54">
        <v>384.7</v>
      </c>
      <c r="G23" s="57">
        <f>2872739.85/10000</f>
        <v>287.27398499999998</v>
      </c>
      <c r="H23" s="78" t="s">
        <v>64</v>
      </c>
      <c r="I23" s="78"/>
      <c r="J23" s="60">
        <v>10</v>
      </c>
      <c r="K23" s="63"/>
    </row>
    <row r="24" spans="1:11" s="4" customFormat="1" ht="27" x14ac:dyDescent="0.15">
      <c r="A24" s="47"/>
      <c r="B24" s="49"/>
      <c r="C24" s="49"/>
      <c r="D24" s="27" t="s">
        <v>40</v>
      </c>
      <c r="E24" s="52"/>
      <c r="F24" s="55"/>
      <c r="G24" s="58"/>
      <c r="H24" s="78"/>
      <c r="I24" s="78"/>
      <c r="J24" s="61"/>
      <c r="K24" s="64"/>
    </row>
    <row r="25" spans="1:11" s="4" customFormat="1" x14ac:dyDescent="0.15">
      <c r="A25" s="47"/>
      <c r="B25" s="49"/>
      <c r="C25" s="49"/>
      <c r="D25" s="27" t="s">
        <v>43</v>
      </c>
      <c r="E25" s="52"/>
      <c r="F25" s="55"/>
      <c r="G25" s="58"/>
      <c r="H25" s="78"/>
      <c r="I25" s="78"/>
      <c r="J25" s="61"/>
      <c r="K25" s="64"/>
    </row>
    <row r="26" spans="1:11" s="4" customFormat="1" x14ac:dyDescent="0.15">
      <c r="A26" s="47"/>
      <c r="B26" s="49"/>
      <c r="C26" s="49"/>
      <c r="D26" s="27" t="s">
        <v>46</v>
      </c>
      <c r="E26" s="52"/>
      <c r="F26" s="55"/>
      <c r="G26" s="58"/>
      <c r="H26" s="78"/>
      <c r="I26" s="78"/>
      <c r="J26" s="61"/>
      <c r="K26" s="64"/>
    </row>
    <row r="27" spans="1:11" s="4" customFormat="1" ht="27" x14ac:dyDescent="0.15">
      <c r="A27" s="47"/>
      <c r="B27" s="49"/>
      <c r="C27" s="49"/>
      <c r="D27" s="27" t="s">
        <v>49</v>
      </c>
      <c r="E27" s="52"/>
      <c r="F27" s="55"/>
      <c r="G27" s="58"/>
      <c r="H27" s="78"/>
      <c r="I27" s="78"/>
      <c r="J27" s="61"/>
      <c r="K27" s="64"/>
    </row>
    <row r="28" spans="1:11" s="4" customFormat="1" ht="27" x14ac:dyDescent="0.15">
      <c r="A28" s="47"/>
      <c r="B28" s="49"/>
      <c r="C28" s="49"/>
      <c r="D28" s="29" t="s">
        <v>53</v>
      </c>
      <c r="E28" s="53"/>
      <c r="F28" s="56"/>
      <c r="G28" s="59"/>
      <c r="H28" s="78"/>
      <c r="I28" s="78"/>
      <c r="J28" s="62"/>
      <c r="K28" s="65"/>
    </row>
    <row r="29" spans="1:11" s="4" customFormat="1" ht="132.75" customHeight="1" x14ac:dyDescent="0.15">
      <c r="A29" s="47"/>
      <c r="B29" s="50" t="s">
        <v>65</v>
      </c>
      <c r="C29" s="50" t="s">
        <v>66</v>
      </c>
      <c r="D29" s="27" t="s">
        <v>67</v>
      </c>
      <c r="E29" s="14">
        <v>20</v>
      </c>
      <c r="F29" s="25" t="s">
        <v>68</v>
      </c>
      <c r="G29" s="30" t="s">
        <v>69</v>
      </c>
      <c r="H29" s="74" t="s">
        <v>70</v>
      </c>
      <c r="I29" s="75"/>
      <c r="J29" s="36">
        <v>17.5</v>
      </c>
      <c r="K29" s="29" t="s">
        <v>71</v>
      </c>
    </row>
    <row r="30" spans="1:11" s="4" customFormat="1" ht="132.75" customHeight="1" x14ac:dyDescent="0.15">
      <c r="A30" s="47"/>
      <c r="B30" s="50"/>
      <c r="C30" s="50"/>
      <c r="D30" s="27" t="s">
        <v>72</v>
      </c>
      <c r="E30" s="14">
        <v>20</v>
      </c>
      <c r="F30" s="25" t="s">
        <v>73</v>
      </c>
      <c r="G30" s="30" t="s">
        <v>69</v>
      </c>
      <c r="H30" s="76"/>
      <c r="I30" s="77"/>
      <c r="J30" s="36">
        <v>17.5</v>
      </c>
      <c r="K30" s="29" t="s">
        <v>71</v>
      </c>
    </row>
    <row r="31" spans="1:11" s="4" customFormat="1" ht="25.5" customHeight="1" x14ac:dyDescent="0.15">
      <c r="A31" s="71" t="s">
        <v>74</v>
      </c>
      <c r="B31" s="72"/>
      <c r="C31" s="72"/>
      <c r="D31" s="72"/>
      <c r="E31" s="72"/>
      <c r="F31" s="72"/>
      <c r="G31" s="72"/>
      <c r="H31" s="72"/>
      <c r="I31" s="73"/>
      <c r="J31" s="38">
        <f>J8+SUM(J15:J30)</f>
        <v>90.079573672093403</v>
      </c>
      <c r="K31" s="39"/>
    </row>
    <row r="32" spans="1:11" s="5" customFormat="1" ht="18" customHeight="1" x14ac:dyDescent="0.15">
      <c r="A32" s="31"/>
      <c r="B32" s="31"/>
      <c r="C32" s="31"/>
      <c r="D32" s="31"/>
      <c r="E32" s="31"/>
      <c r="F32" s="31"/>
      <c r="G32" s="31"/>
      <c r="H32" s="31"/>
      <c r="I32" s="31"/>
      <c r="J32" s="40"/>
      <c r="K32" s="41"/>
    </row>
    <row r="33" spans="1:11" s="6" customFormat="1" ht="14.25" x14ac:dyDescent="0.15">
      <c r="A33" s="43"/>
      <c r="B33" s="43"/>
      <c r="C33" s="43"/>
      <c r="D33" s="43"/>
      <c r="E33" s="43"/>
      <c r="F33" s="43"/>
      <c r="G33" s="43"/>
      <c r="H33" s="43"/>
      <c r="I33" s="43"/>
      <c r="J33" s="43"/>
      <c r="K33" s="43"/>
    </row>
    <row r="34" spans="1:11" s="7" customFormat="1" ht="14.25" customHeight="1" x14ac:dyDescent="0.15">
      <c r="A34" s="42"/>
      <c r="B34" s="42"/>
      <c r="C34" s="42"/>
      <c r="D34" s="42"/>
      <c r="E34" s="42"/>
      <c r="F34" s="42"/>
      <c r="G34" s="42"/>
      <c r="H34" s="42"/>
      <c r="I34" s="42"/>
      <c r="J34" s="42"/>
      <c r="K34" s="42"/>
    </row>
    <row r="35" spans="1:11" s="7" customFormat="1" ht="14.25" customHeight="1" x14ac:dyDescent="0.15">
      <c r="A35" s="42"/>
      <c r="B35" s="42"/>
      <c r="C35" s="42"/>
      <c r="D35" s="42"/>
      <c r="E35" s="42"/>
      <c r="F35" s="42"/>
      <c r="G35" s="42"/>
      <c r="H35" s="42"/>
      <c r="I35" s="42"/>
      <c r="J35" s="42"/>
      <c r="K35" s="42"/>
    </row>
    <row r="36" spans="1:11" s="7" customFormat="1" ht="14.25" x14ac:dyDescent="0.15">
      <c r="A36" s="43"/>
      <c r="B36" s="43"/>
      <c r="C36" s="43"/>
      <c r="D36" s="43"/>
      <c r="E36" s="43"/>
      <c r="F36" s="43"/>
      <c r="G36" s="43"/>
      <c r="H36" s="43"/>
      <c r="I36" s="43"/>
      <c r="J36" s="43"/>
      <c r="K36" s="43"/>
    </row>
    <row r="37" spans="1:11" ht="14.25" x14ac:dyDescent="0.15">
      <c r="A37" s="43"/>
      <c r="B37" s="43"/>
      <c r="C37" s="43"/>
      <c r="D37" s="43"/>
      <c r="E37" s="43"/>
      <c r="F37" s="43"/>
      <c r="G37" s="43"/>
      <c r="H37" s="43"/>
      <c r="I37" s="43"/>
      <c r="J37" s="43"/>
      <c r="K37" s="43"/>
    </row>
  </sheetData>
  <mergeCells count="37">
    <mergeCell ref="A1:K1"/>
    <mergeCell ref="A2:K2"/>
    <mergeCell ref="A3:K3"/>
    <mergeCell ref="A5:C5"/>
    <mergeCell ref="D5:K5"/>
    <mergeCell ref="A6:C6"/>
    <mergeCell ref="D6:F6"/>
    <mergeCell ref="G6:H6"/>
    <mergeCell ref="I6:K6"/>
    <mergeCell ref="B12:F12"/>
    <mergeCell ref="G12:K12"/>
    <mergeCell ref="K8:K11"/>
    <mergeCell ref="A7:C11"/>
    <mergeCell ref="B13:F13"/>
    <mergeCell ref="G13:K13"/>
    <mergeCell ref="H14:I14"/>
    <mergeCell ref="A31:I31"/>
    <mergeCell ref="A33:K33"/>
    <mergeCell ref="H29:I30"/>
    <mergeCell ref="H15:I22"/>
    <mergeCell ref="H23:I28"/>
    <mergeCell ref="A34:K34"/>
    <mergeCell ref="A35:K35"/>
    <mergeCell ref="A36:K36"/>
    <mergeCell ref="A37:K37"/>
    <mergeCell ref="A12:A13"/>
    <mergeCell ref="A14:A30"/>
    <mergeCell ref="B15:B28"/>
    <mergeCell ref="B29:B30"/>
    <mergeCell ref="C15:C20"/>
    <mergeCell ref="C23:C28"/>
    <mergeCell ref="C29:C30"/>
    <mergeCell ref="E23:E28"/>
    <mergeCell ref="F23:F28"/>
    <mergeCell ref="G23:G28"/>
    <mergeCell ref="J23:J28"/>
    <mergeCell ref="K23:K28"/>
  </mergeCells>
  <phoneticPr fontId="15" type="noConversion"/>
  <pageMargins left="0.511811023622047" right="0.511811023622047" top="0.55118110236220497" bottom="0.55118110236220497" header="0.31496062992126" footer="0.31496062992126"/>
  <pageSetup paperSize="9" scale="55"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25" sqref="A25"/>
    </sheetView>
  </sheetViews>
  <sheetFormatPr defaultColWidth="9" defaultRowHeight="13.5" x14ac:dyDescent="0.15"/>
  <cols>
    <col min="1" max="1" width="71.625" customWidth="1"/>
  </cols>
  <sheetData>
    <row r="1" spans="1:1" ht="14.25" x14ac:dyDescent="0.15">
      <c r="A1" s="1" t="s">
        <v>36</v>
      </c>
    </row>
    <row r="2" spans="1:1" ht="14.25" x14ac:dyDescent="0.15">
      <c r="A2" s="1" t="s">
        <v>40</v>
      </c>
    </row>
    <row r="3" spans="1:1" ht="14.25" x14ac:dyDescent="0.15">
      <c r="A3" s="1" t="s">
        <v>43</v>
      </c>
    </row>
    <row r="4" spans="1:1" ht="14.25" x14ac:dyDescent="0.15">
      <c r="A4" s="1" t="s">
        <v>46</v>
      </c>
    </row>
    <row r="5" spans="1:1" ht="14.25" x14ac:dyDescent="0.15">
      <c r="A5" s="1" t="s">
        <v>49</v>
      </c>
    </row>
    <row r="6" spans="1:1" ht="14.25" x14ac:dyDescent="0.15">
      <c r="A6" s="1" t="s">
        <v>53</v>
      </c>
    </row>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3.研究类</vt:lpstr>
      <vt:lpstr>Sheet1</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office</cp:lastModifiedBy>
  <cp:lastPrinted>2021-03-03T07:55:00Z</cp:lastPrinted>
  <dcterms:created xsi:type="dcterms:W3CDTF">2018-03-28T06:56:00Z</dcterms:created>
  <dcterms:modified xsi:type="dcterms:W3CDTF">2021-05-31T02:20:59Z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