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<sst xmlns="http://schemas.openxmlformats.org/spreadsheetml/2006/main" count="80" uniqueCount="73">
  <si>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</si>
  <si>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</si>
  <si>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</si>
  <si>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机场陆侧出行链识别与一体化监测服务联动研究及示范应用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</si>
  <si>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</si>
  <si>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</si>
  <si>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</si>
  <si>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北京市交通运行监测调度中心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</si>
  <si>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</si>
  <si>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</si>
  <si>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</si>
  <si>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</si>
  <si>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</si>
  <si>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</si>
  <si>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</si>
  <si>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</si>
  <si>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</si>
  <si>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</si>
  <si>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</si>
  <si>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</si>
  <si>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</si>
  <si>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</si>
  <si>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</si>
  <si>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</si>
  <si>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目标1：完成机场陆侧出行链提取与一体化监测服务关键技术方案
目标2：实现机场陆侧旅客出行一体化监测服务联动示范应用</t>
  </si>
  <si>
    <t>已完成年度总体目标：
1、完成机场陆侧出行链提取与一体化监测服务关键技术方案。机场陆侧个体出行全出行链的识别率为87.89%，符合考核指标要求。完成《机场陆侧出行链识别与一体化监测服务联动研究及示范应用》研究报告。
2、实现机场陆侧旅客出行一体化监测服务联动示范应用。完成一体化监测服务示范应用平台开发和测试，平台接入运行数据13种，包含接口46个。该平台在TOCC指挥大厅和大兴机场AOC大厅同时展开应用。常态化开展大兴机场交通运行监测工作，2020年度共计编发大兴机场交通运行监测报告366期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</si>
  <si>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</si>
  <si>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</si>
  <si>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</si>
  <si>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</si>
  <si>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</si>
  <si>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</si>
  <si>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</si>
  <si>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</si>
  <si>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</si>
  <si>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（16分）</t>
  </si>
  <si>
    <t>新机场陆侧一体化监测服务联动示范应用系统</t>
  </si>
  <si>
    <t>≥1套</t>
  </si>
  <si>
    <t>1套</t>
  </si>
  <si>
    <t>完成值达到指标值，记满分；未达到指标值，按B/A或A/B*该指标分值记分。(即较小的数/大数*该指标分值）</t>
  </si>
  <si>
    <t>发表三大检索或核心期刊学术论文</t>
  </si>
  <si>
    <t>≥1篇</t>
  </si>
  <si>
    <t>1篇</t>
  </si>
  <si>
    <t>申请发明专利</t>
  </si>
  <si>
    <t>≥1项</t>
  </si>
  <si>
    <t>2项</t>
  </si>
  <si>
    <t>申请软件著作权</t>
  </si>
  <si>
    <t>≥2项</t>
  </si>
  <si>
    <t>质量指标
（12分）</t>
  </si>
  <si>
    <t>机场陆侧个体出行全出行链的识别率</t>
  </si>
  <si>
    <t>≥85%</t>
  </si>
  <si>
    <t>示范系统响应时间</t>
  </si>
  <si>
    <t>≤3秒</t>
  </si>
  <si>
    <t>时效指标
（12分）</t>
  </si>
  <si>
    <t>完善出行链提取、一体化监测服务技术方案完成时间</t>
  </si>
  <si>
    <t>2020年9月前</t>
  </si>
  <si>
    <t>已完成</t>
  </si>
  <si>
    <t>常态开展示范应用启动时间</t>
  </si>
  <si>
    <t>提交项目全部研究成果，完成项目终验评审时间</t>
  </si>
  <si>
    <t>2020年12月前</t>
  </si>
  <si>
    <t>成本指标
（10分）</t>
  </si>
  <si>
    <t>项目预算控制数（万元）</t>
  </si>
  <si>
    <t>159.93452万元</t>
  </si>
  <si>
    <t>159.9343万元</t>
  </si>
  <si>
    <t>在预算控制范围内得满分，超出预算按A/B*该指标分值计分</t>
  </si>
  <si>
    <t>效
果
指
标
(40分)</t>
  </si>
  <si>
    <t>效益指标
（40分）</t>
  </si>
  <si>
    <t>实现机场陆侧多交通方式一体化监测服务联动</t>
  </si>
  <si>
    <t>≥3种</t>
  </si>
  <si>
    <t>7种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</si>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</sst>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/>
    <xf numFmtId="0" fontId="0" fillId="11" borderId="20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2" fillId="9" borderId="19" applyNumberFormat="0" applyAlignment="0" applyProtection="0">
      <alignment vertical="center"/>
    </xf>
    <xf numFmtId="0" fontId="32" fillId="9" borderId="17" applyNumberFormat="0" applyAlignment="0" applyProtection="0">
      <alignment vertical="center"/>
    </xf>
    <xf numFmtId="0" fontId="21" fillId="8" borderId="18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0" borderId="0"/>
    <xf numFmtId="0" fontId="15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0" borderId="0"/>
    <xf numFmtId="0" fontId="15" fillId="3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0" borderId="0"/>
    <xf numFmtId="0" fontId="15" fillId="2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8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horizontal="left" vertical="center" wrapText="1"/>
    </xf>
    <xf numFmtId="0" fontId="9" fillId="0" borderId="8" xfId="58" applyFont="1" applyFill="1" applyBorder="1" applyAlignment="1">
      <alignment horizontal="center" vertical="center" wrapText="1"/>
    </xf>
    <xf numFmtId="0" fontId="9" fillId="0" borderId="8" xfId="58" applyFont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9" fillId="0" borderId="14" xfId="54" applyFont="1" applyBorder="1" applyAlignment="1">
      <alignment horizontal="center" vertical="center" wrapText="1"/>
    </xf>
    <xf numFmtId="0" fontId="9" fillId="0" borderId="8" xfId="47" applyFont="1" applyBorder="1" applyAlignment="1">
      <alignment horizontal="left" vertical="center" wrapText="1"/>
    </xf>
    <xf numFmtId="0" fontId="10" fillId="0" borderId="8" xfId="58" applyFont="1" applyBorder="1" applyAlignment="1">
      <alignment horizontal="center" vertical="center" wrapText="1"/>
    </xf>
    <xf numFmtId="0" fontId="9" fillId="0" borderId="8" xfId="47" applyFont="1" applyBorder="1" applyAlignment="1">
      <alignment horizontal="center" vertical="center" wrapText="1"/>
    </xf>
    <xf numFmtId="10" fontId="10" fillId="0" borderId="8" xfId="58" applyNumberFormat="1" applyFont="1" applyFill="1" applyBorder="1" applyAlignment="1">
      <alignment horizontal="center" vertical="center" wrapText="1"/>
    </xf>
    <xf numFmtId="0" fontId="9" fillId="0" borderId="2" xfId="47" applyFont="1" applyFill="1" applyBorder="1" applyAlignment="1">
      <alignment horizontal="left" vertical="center" wrapText="1"/>
    </xf>
    <xf numFmtId="0" fontId="9" fillId="0" borderId="8" xfId="47" applyFont="1" applyFill="1" applyBorder="1" applyAlignment="1">
      <alignment horizontal="center" vertical="center" wrapText="1"/>
    </xf>
    <xf numFmtId="0" fontId="9" fillId="0" borderId="11" xfId="47" applyFont="1" applyBorder="1" applyAlignment="1">
      <alignment horizontal="left" vertical="center" wrapText="1"/>
    </xf>
    <xf numFmtId="0" fontId="10" fillId="0" borderId="14" xfId="58" applyFont="1" applyBorder="1" applyAlignment="1">
      <alignment horizontal="center" vertical="center" wrapText="1"/>
    </xf>
    <xf numFmtId="0" fontId="9" fillId="0" borderId="14" xfId="47" applyFont="1" applyBorder="1" applyAlignment="1">
      <alignment horizontal="center" vertical="center" wrapText="1"/>
    </xf>
    <xf numFmtId="9" fontId="10" fillId="0" borderId="14" xfId="0" applyNumberFormat="1" applyFont="1" applyFill="1" applyBorder="1" applyAlignment="1">
      <alignment horizontal="center" vertical="center"/>
    </xf>
    <xf numFmtId="9" fontId="10" fillId="0" borderId="8" xfId="0" applyNumberFormat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zoomScale="54" zoomScaleNormal="54" workbookViewId="0">
      <selection activeCell="F25" sqref="F25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6" customWidth="1"/>
    <col min="6" max="6" width="15.2545454545455" style="6" customWidth="1"/>
    <col min="7" max="7" width="16.2545454545455" style="6" customWidth="1"/>
    <col min="8" max="8" width="13.1272727272727" customWidth="1"/>
    <col min="9" max="9" width="13.3727272727273" customWidth="1"/>
    <col min="10" max="10" width="8.5" style="7" customWidth="1"/>
    <col min="11" max="11" width="15.127272727272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71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20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29" t="s">
        <v>15</v>
      </c>
    </row>
    <row r="8" s="2" customFormat="1" ht="17.25" customHeight="1" spans="1:11">
      <c r="A8" s="25"/>
      <c r="B8" s="26"/>
      <c r="C8" s="27"/>
      <c r="D8" s="28" t="s">
        <v>16</v>
      </c>
      <c r="E8" s="19">
        <v>159.93452</v>
      </c>
      <c r="F8" s="19">
        <v>159.93452</v>
      </c>
      <c r="G8" s="19">
        <v>159.9343</v>
      </c>
      <c r="H8" s="29">
        <v>10</v>
      </c>
      <c r="I8" s="72">
        <f>G8/F8</f>
        <v>0.999998624437051</v>
      </c>
      <c r="J8" s="24">
        <f>IF(H8*I8&lt;10,H8*I8,10)</f>
        <v>9.99998624437051</v>
      </c>
      <c r="K8" s="73" t="s">
        <v>17</v>
      </c>
    </row>
    <row r="9" s="2" customFormat="1" ht="18" customHeight="1" spans="1:11">
      <c r="A9" s="25"/>
      <c r="B9" s="26"/>
      <c r="C9" s="27"/>
      <c r="D9" s="30" t="s">
        <v>18</v>
      </c>
      <c r="E9" s="31">
        <v>159.93452</v>
      </c>
      <c r="F9" s="19">
        <v>159.93452</v>
      </c>
      <c r="G9" s="19">
        <v>159.9343</v>
      </c>
      <c r="H9" s="29"/>
      <c r="I9" s="72"/>
      <c r="J9" s="24"/>
      <c r="K9" s="74"/>
    </row>
    <row r="10" s="2" customFormat="1" ht="18" customHeight="1" spans="1:11">
      <c r="A10" s="25"/>
      <c r="B10" s="26"/>
      <c r="C10" s="27"/>
      <c r="D10" s="30" t="s">
        <v>19</v>
      </c>
      <c r="E10" s="32"/>
      <c r="F10" s="33"/>
      <c r="G10" s="29"/>
      <c r="H10" s="29"/>
      <c r="I10" s="29"/>
      <c r="J10" s="75"/>
      <c r="K10" s="74"/>
    </row>
    <row r="11" s="2" customFormat="1" ht="21.75" customHeight="1" spans="1:11">
      <c r="A11" s="34"/>
      <c r="B11" s="35"/>
      <c r="C11" s="36"/>
      <c r="D11" s="30" t="s">
        <v>20</v>
      </c>
      <c r="E11" s="19"/>
      <c r="F11" s="33"/>
      <c r="G11" s="29"/>
      <c r="H11" s="29"/>
      <c r="I11" s="29"/>
      <c r="J11" s="75"/>
      <c r="K11" s="76"/>
    </row>
    <row r="12" s="2" customFormat="1" ht="25.5" customHeight="1" spans="1:11">
      <c r="A12" s="37" t="s">
        <v>21</v>
      </c>
      <c r="B12" s="38" t="s">
        <v>22</v>
      </c>
      <c r="C12" s="39"/>
      <c r="D12" s="39"/>
      <c r="E12" s="39"/>
      <c r="F12" s="40"/>
      <c r="G12" s="38" t="s">
        <v>23</v>
      </c>
      <c r="H12" s="15"/>
      <c r="I12" s="15"/>
      <c r="J12" s="15"/>
      <c r="K12" s="16"/>
    </row>
    <row r="13" s="3" customFormat="1" ht="156.95" customHeight="1" spans="1:11">
      <c r="A13" s="41"/>
      <c r="B13" s="42" t="s">
        <v>24</v>
      </c>
      <c r="C13" s="43"/>
      <c r="D13" s="43"/>
      <c r="E13" s="43"/>
      <c r="F13" s="44"/>
      <c r="G13" s="42" t="s">
        <v>25</v>
      </c>
      <c r="H13" s="43"/>
      <c r="I13" s="43"/>
      <c r="J13" s="43"/>
      <c r="K13" s="44"/>
    </row>
    <row r="14" s="2" customFormat="1" ht="25.9" customHeight="1" spans="1:11">
      <c r="A14" s="37" t="s">
        <v>26</v>
      </c>
      <c r="B14" s="45" t="s">
        <v>27</v>
      </c>
      <c r="C14" s="29" t="s">
        <v>28</v>
      </c>
      <c r="D14" s="29" t="s">
        <v>29</v>
      </c>
      <c r="E14" s="29" t="s">
        <v>30</v>
      </c>
      <c r="F14" s="45" t="s">
        <v>31</v>
      </c>
      <c r="G14" s="29" t="s">
        <v>32</v>
      </c>
      <c r="H14" s="46" t="s">
        <v>15</v>
      </c>
      <c r="I14" s="77"/>
      <c r="J14" s="75" t="s">
        <v>14</v>
      </c>
      <c r="K14" s="45" t="s">
        <v>33</v>
      </c>
    </row>
    <row r="15" s="2" customFormat="1" ht="42" spans="1:11">
      <c r="A15" s="47"/>
      <c r="B15" s="48" t="s">
        <v>34</v>
      </c>
      <c r="C15" s="48" t="s">
        <v>35</v>
      </c>
      <c r="D15" s="49" t="s">
        <v>36</v>
      </c>
      <c r="E15" s="50">
        <v>4</v>
      </c>
      <c r="F15" s="51" t="s">
        <v>37</v>
      </c>
      <c r="G15" s="29" t="s">
        <v>38</v>
      </c>
      <c r="H15" s="20" t="s">
        <v>39</v>
      </c>
      <c r="I15" s="22"/>
      <c r="J15" s="78">
        <v>4</v>
      </c>
      <c r="K15" s="29"/>
    </row>
    <row r="16" s="2" customFormat="1" ht="36.75" customHeight="1" spans="1:11">
      <c r="A16" s="47"/>
      <c r="B16" s="52"/>
      <c r="C16" s="52"/>
      <c r="D16" s="49" t="s">
        <v>40</v>
      </c>
      <c r="E16" s="53">
        <v>4</v>
      </c>
      <c r="F16" s="51" t="s">
        <v>41</v>
      </c>
      <c r="G16" s="53" t="s">
        <v>42</v>
      </c>
      <c r="H16" s="25"/>
      <c r="I16" s="27"/>
      <c r="J16" s="78">
        <v>4</v>
      </c>
      <c r="K16" s="29"/>
    </row>
    <row r="17" s="2" customFormat="1" ht="36.75" customHeight="1" spans="1:11">
      <c r="A17" s="47"/>
      <c r="B17" s="52"/>
      <c r="C17" s="52"/>
      <c r="D17" s="49" t="s">
        <v>43</v>
      </c>
      <c r="E17" s="53">
        <v>4</v>
      </c>
      <c r="F17" s="51" t="s">
        <v>44</v>
      </c>
      <c r="G17" s="53" t="s">
        <v>45</v>
      </c>
      <c r="H17" s="25"/>
      <c r="I17" s="27"/>
      <c r="J17" s="78">
        <v>4</v>
      </c>
      <c r="K17" s="29"/>
    </row>
    <row r="18" s="2" customFormat="1" ht="36.75" customHeight="1" spans="1:11">
      <c r="A18" s="47"/>
      <c r="B18" s="52"/>
      <c r="C18" s="54"/>
      <c r="D18" s="49" t="s">
        <v>46</v>
      </c>
      <c r="E18" s="53">
        <v>4</v>
      </c>
      <c r="F18" s="51" t="s">
        <v>47</v>
      </c>
      <c r="G18" s="53" t="s">
        <v>45</v>
      </c>
      <c r="H18" s="25"/>
      <c r="I18" s="27"/>
      <c r="J18" s="78">
        <v>4</v>
      </c>
      <c r="K18" s="29"/>
    </row>
    <row r="19" s="2" customFormat="1" ht="37.5" customHeight="1" spans="1:11">
      <c r="A19" s="47"/>
      <c r="B19" s="52"/>
      <c r="C19" s="48" t="s">
        <v>48</v>
      </c>
      <c r="D19" s="55" t="s">
        <v>49</v>
      </c>
      <c r="E19" s="56">
        <v>6</v>
      </c>
      <c r="F19" s="57" t="s">
        <v>50</v>
      </c>
      <c r="G19" s="58">
        <v>0.8789</v>
      </c>
      <c r="H19" s="25"/>
      <c r="I19" s="27"/>
      <c r="J19" s="78">
        <v>6</v>
      </c>
      <c r="K19" s="29"/>
    </row>
    <row r="20" s="2" customFormat="1" ht="37.5" customHeight="1" spans="1:11">
      <c r="A20" s="47"/>
      <c r="B20" s="52"/>
      <c r="C20" s="52"/>
      <c r="D20" s="59" t="s">
        <v>51</v>
      </c>
      <c r="E20" s="60">
        <v>6</v>
      </c>
      <c r="F20" s="60" t="s">
        <v>52</v>
      </c>
      <c r="G20" s="60" t="s">
        <v>52</v>
      </c>
      <c r="H20" s="25"/>
      <c r="I20" s="27"/>
      <c r="J20" s="29">
        <v>6</v>
      </c>
      <c r="K20" s="29"/>
    </row>
    <row r="21" s="2" customFormat="1" ht="42" spans="1:11">
      <c r="A21" s="47"/>
      <c r="B21" s="52"/>
      <c r="C21" s="48" t="s">
        <v>53</v>
      </c>
      <c r="D21" s="61" t="s">
        <v>54</v>
      </c>
      <c r="E21" s="62">
        <v>4</v>
      </c>
      <c r="F21" s="63" t="s">
        <v>55</v>
      </c>
      <c r="G21" s="64" t="s">
        <v>56</v>
      </c>
      <c r="H21" s="25"/>
      <c r="I21" s="27"/>
      <c r="J21" s="79">
        <v>4</v>
      </c>
      <c r="K21" s="29"/>
    </row>
    <row r="22" s="2" customFormat="1" ht="34.5" customHeight="1" spans="1:11">
      <c r="A22" s="47"/>
      <c r="B22" s="52"/>
      <c r="C22" s="52"/>
      <c r="D22" s="49" t="s">
        <v>57</v>
      </c>
      <c r="E22" s="56">
        <v>4</v>
      </c>
      <c r="F22" s="63" t="s">
        <v>55</v>
      </c>
      <c r="G22" s="64" t="s">
        <v>56</v>
      </c>
      <c r="H22" s="25"/>
      <c r="I22" s="27"/>
      <c r="J22" s="79">
        <v>4</v>
      </c>
      <c r="K22" s="29"/>
    </row>
    <row r="23" s="2" customFormat="1" ht="40.5" customHeight="1" spans="1:11">
      <c r="A23" s="47"/>
      <c r="B23" s="52"/>
      <c r="C23" s="52"/>
      <c r="D23" s="49" t="s">
        <v>58</v>
      </c>
      <c r="E23" s="56">
        <v>4</v>
      </c>
      <c r="F23" s="57" t="s">
        <v>59</v>
      </c>
      <c r="G23" s="65" t="s">
        <v>56</v>
      </c>
      <c r="H23" s="25"/>
      <c r="I23" s="27"/>
      <c r="J23" s="79">
        <v>4</v>
      </c>
      <c r="K23" s="29"/>
    </row>
    <row r="24" s="2" customFormat="1" ht="48.6" customHeight="1" spans="1:11">
      <c r="A24" s="47"/>
      <c r="B24" s="52"/>
      <c r="C24" s="48" t="s">
        <v>60</v>
      </c>
      <c r="D24" s="66" t="s">
        <v>61</v>
      </c>
      <c r="E24" s="29">
        <v>10</v>
      </c>
      <c r="F24" s="53" t="s">
        <v>62</v>
      </c>
      <c r="G24" s="53" t="s">
        <v>63</v>
      </c>
      <c r="H24" s="20" t="s">
        <v>64</v>
      </c>
      <c r="I24" s="22"/>
      <c r="J24" s="78">
        <v>10</v>
      </c>
      <c r="K24" s="29"/>
    </row>
    <row r="25" s="2" customFormat="1" ht="208.5" customHeight="1" spans="1:11">
      <c r="A25" s="47"/>
      <c r="B25" s="48" t="s">
        <v>65</v>
      </c>
      <c r="C25" s="48" t="s">
        <v>66</v>
      </c>
      <c r="D25" s="49" t="s">
        <v>67</v>
      </c>
      <c r="E25" s="67">
        <v>40</v>
      </c>
      <c r="F25" s="57" t="s">
        <v>68</v>
      </c>
      <c r="G25" s="53" t="s">
        <v>69</v>
      </c>
      <c r="H25" s="20" t="s">
        <v>70</v>
      </c>
      <c r="I25" s="22"/>
      <c r="J25" s="78">
        <v>35</v>
      </c>
      <c r="K25" s="29" t="s">
        <v>71</v>
      </c>
    </row>
    <row r="26" s="2" customFormat="1" ht="25.5" customHeight="1" spans="1:11">
      <c r="A26" s="68" t="s">
        <v>72</v>
      </c>
      <c r="B26" s="68"/>
      <c r="C26" s="68"/>
      <c r="D26" s="68"/>
      <c r="E26" s="68"/>
      <c r="F26" s="68"/>
      <c r="G26" s="68"/>
      <c r="H26" s="68"/>
      <c r="I26" s="68"/>
      <c r="J26" s="75">
        <f>J8+SUM(J15:J25)</f>
        <v>94.9999862443705</v>
      </c>
      <c r="K26" s="29"/>
    </row>
    <row r="27" s="4" customFormat="1"/>
    <row r="28" s="2" customFormat="1" spans="1:11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="5" customFormat="1" spans="1:11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</row>
    <row r="30" s="5" customFormat="1" spans="1:11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</row>
    <row r="31" s="5" customFormat="1" spans="1:11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H25:I25"/>
    <mergeCell ref="A26:I26"/>
    <mergeCell ref="A27:K27"/>
    <mergeCell ref="A28:K28"/>
    <mergeCell ref="A29:K29"/>
    <mergeCell ref="A30:K30"/>
    <mergeCell ref="A31:K31"/>
    <mergeCell ref="A12:A13"/>
    <mergeCell ref="A14:A25"/>
    <mergeCell ref="B15:B24"/>
    <mergeCell ref="C15:C18"/>
    <mergeCell ref="C19:C20"/>
    <mergeCell ref="C21:C23"/>
    <mergeCell ref="K8:K11"/>
    <mergeCell ref="H15:I23"/>
    <mergeCell ref="A7:C11"/>
  </mergeCells>
  <pageMargins left="0.354330708661417" right="0.354330708661417" top="0.393700787401575" bottom="0.393700787401575" header="0.511811023622047" footer="0.511811023622047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2021-05-28T03:18:00Z</cp:lastPrinted>
  <dcterms:modified xsi:type="dcterms:W3CDTF">2021-06-02T07:54:19Z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