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12.综合类" sheetId="25" r:id="rId1"/>
  </sheets>
  <calcPr calcId="144525"/>
</workbook>
</file>

<file path=xl/sharedStrings.xml><?xml version="1.0" encoding="utf-8"?>
<sst xmlns="http://schemas.openxmlformats.org/spreadsheetml/2006/main" count="91" uniqueCount="71">
  <si>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</si>
  <si>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</si>
  <si>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</si>
  <si>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劳务派遣人员经费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</si>
  <si>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</si>
  <si>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</si>
  <si>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</si>
  <si>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北京市交通运输综合执法总队本级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</si>
  <si>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</si>
  <si>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</si>
  <si>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</si>
  <si>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</si>
  <si>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</si>
  <si>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</si>
  <si>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</si>
  <si>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</si>
  <si>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</si>
  <si>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</si>
  <si>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</si>
  <si>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</si>
  <si>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</si>
  <si>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</si>
  <si>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</si>
  <si>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</si>
  <si>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市交通执法总队是行政执法单位，依据《北京市出租汽车管理条例》《北京市小公共汽车管理条例》《北京市道路运输管理条例》《中华人民共和国水路运输管理条例》《汽车租赁业管理暂行规定》对全市交通客运市场进行监督检查。根据总队的职能需要，下属的十一个大队，除直属队在总队机关办公处，其他十个大队都在各辖区办公。总队及各执法大队聘用厨师，帮厨，杂工等人员，保障总队及各执法大队食堂伙食工作。为做好食堂等后勤管理工作，总队及各大队聘用厨师、帮工、杂工等34名勤杂人员，以确保后勤保障工作。</t>
  </si>
  <si>
    <t xml:space="preserve">2020全年人员在岗率100%，项目支出低于预算，一是由于疫情原因，按市社保部门通知，所有劳务派遣人员医保、社保减少征收；二是厨师因工资低，流动性大，造成聘用厨师困难，聘用部分退休返聘人员，在2020年预算时，聘用人员全部按全额保险预计。按相关规定，不用负担退休返聘人员保险等费用，造成劳务派遣经费支出低于预算。
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</si>
  <si>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</si>
  <si>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</si>
  <si>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</si>
  <si>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</si>
  <si>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</si>
  <si>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</si>
  <si>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</si>
  <si>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</si>
  <si>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</si>
  <si>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</si>
  <si>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机关食堂厨师</t>
  </si>
  <si>
    <t>7人</t>
  </si>
  <si>
    <t>完成值达到指标值，记满分；未达到指标值，按B/A或A/B*该指标分值记分。(即较小的数/大数*该指标分值）</t>
  </si>
  <si>
    <t>大队食堂厨师</t>
  </si>
  <si>
    <t>23人</t>
  </si>
  <si>
    <t>勤杂工</t>
  </si>
  <si>
    <t>4人</t>
  </si>
  <si>
    <t>质量指标
（13分）</t>
  </si>
  <si>
    <t>人员资质要求</t>
  </si>
  <si>
    <t>≥100%</t>
  </si>
  <si>
    <t>保证机关及大队伙食</t>
  </si>
  <si>
    <t>后勤保障到位</t>
  </si>
  <si>
    <t>时效指标
（12分）</t>
  </si>
  <si>
    <t>费用支付进度，按合同约定每月支付</t>
  </si>
  <si>
    <t>≤12月</t>
  </si>
  <si>
    <t>成本指标
（10分）</t>
  </si>
  <si>
    <t>项目预算控制数</t>
  </si>
  <si>
    <t>255.057936万元</t>
  </si>
  <si>
    <t>215.489023万元</t>
  </si>
  <si>
    <t>在预算控制范围内得满分，超出预算按A/B*该指标分值计分</t>
  </si>
  <si>
    <t>效
果
指
标
(40分)</t>
  </si>
  <si>
    <t>效益指标
（40分）</t>
  </si>
  <si>
    <t>经济效益</t>
  </si>
  <si>
    <t>执法经济性得到提升</t>
  </si>
  <si>
    <t>得到提升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</si>
  <si>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</si>
  <si>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</si>
  <si>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社会效益</t>
  </si>
  <si>
    <t>交通运输执法社会影响力得到提升</t>
  </si>
  <si>
    <t>环境效益</t>
  </si>
  <si>
    <t>运营环境得到改善</t>
  </si>
  <si>
    <t>得到改善</t>
  </si>
  <si>
    <t>可持续效益</t>
  </si>
  <si>
    <t>交通运输秩序持久度得到提升</t>
  </si>
  <si>
    <t>总分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</si>
</sst>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</numFmts>
  <fonts count="3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theme="1"/>
      <name val="宋体"/>
      <charset val="134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63">
    <xf numFmtId="0" fontId="0" fillId="0" borderId="0">
      <alignment vertical="center"/>
    </xf>
    <xf numFmtId="0" fontId="2" fillId="0" borderId="0"/>
    <xf numFmtId="42" fontId="0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9" fillId="13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/>
    <xf numFmtId="0" fontId="0" fillId="18" borderId="20" applyNumberFormat="0" applyFon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29" fillId="0" borderId="23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1" fillId="16" borderId="19" applyNumberFormat="0" applyAlignment="0" applyProtection="0">
      <alignment vertical="center"/>
    </xf>
    <xf numFmtId="0" fontId="20" fillId="16" borderId="18" applyNumberFormat="0" applyAlignment="0" applyProtection="0">
      <alignment vertical="center"/>
    </xf>
    <xf numFmtId="0" fontId="17" fillId="7" borderId="16" applyNumberFormat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30" fillId="0" borderId="22" applyNumberFormat="0" applyFill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3" fillId="0" borderId="0"/>
    <xf numFmtId="0" fontId="16" fillId="27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3" fillId="0" borderId="0"/>
    <xf numFmtId="0" fontId="16" fillId="14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3" fillId="0" borderId="0"/>
    <xf numFmtId="0" fontId="16" fillId="22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9" fillId="0" borderId="0"/>
    <xf numFmtId="0" fontId="9" fillId="0" borderId="0">
      <alignment vertical="center"/>
    </xf>
    <xf numFmtId="0" fontId="33" fillId="0" borderId="0"/>
  </cellStyleXfs>
  <cellXfs count="7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176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left" vertical="center"/>
    </xf>
    <xf numFmtId="0" fontId="8" fillId="0" borderId="8" xfId="47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textRotation="255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>
      <alignment vertical="center"/>
    </xf>
    <xf numFmtId="0" fontId="2" fillId="0" borderId="14" xfId="0" applyFont="1" applyFill="1" applyBorder="1" applyAlignment="1">
      <alignment horizontal="center" vertical="center" textRotation="255"/>
    </xf>
    <xf numFmtId="0" fontId="2" fillId="0" borderId="2" xfId="0" applyNumberFormat="1" applyFont="1" applyFill="1" applyBorder="1" applyAlignment="1">
      <alignment vertical="center" wrapText="1"/>
    </xf>
    <xf numFmtId="0" fontId="2" fillId="0" borderId="3" xfId="0" applyNumberFormat="1" applyFont="1" applyFill="1" applyBorder="1" applyAlignment="1">
      <alignment vertical="center" wrapText="1"/>
    </xf>
    <xf numFmtId="0" fontId="2" fillId="0" borderId="4" xfId="0" applyNumberFormat="1" applyFont="1" applyFill="1" applyBorder="1" applyAlignment="1">
      <alignment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textRotation="255"/>
    </xf>
    <xf numFmtId="0" fontId="8" fillId="0" borderId="13" xfId="54" applyFont="1" applyFill="1" applyBorder="1" applyAlignment="1">
      <alignment horizontal="center" vertical="center" wrapText="1"/>
    </xf>
    <xf numFmtId="0" fontId="8" fillId="0" borderId="2" xfId="47" applyFont="1" applyFill="1" applyBorder="1" applyAlignment="1">
      <alignment horizontal="left" vertical="center" wrapText="1"/>
    </xf>
    <xf numFmtId="0" fontId="2" fillId="0" borderId="8" xfId="58" applyFont="1" applyFill="1" applyBorder="1" applyAlignment="1">
      <alignment horizontal="center" vertical="center" wrapText="1"/>
    </xf>
    <xf numFmtId="0" fontId="8" fillId="0" borderId="15" xfId="54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0" fontId="7" fillId="0" borderId="2" xfId="47" applyFont="1" applyFill="1" applyBorder="1" applyAlignment="1">
      <alignment horizontal="left" vertical="center" wrapText="1"/>
    </xf>
    <xf numFmtId="0" fontId="7" fillId="0" borderId="13" xfId="47" applyFont="1" applyFill="1" applyBorder="1" applyAlignment="1">
      <alignment horizontal="left" vertical="center" wrapText="1"/>
    </xf>
    <xf numFmtId="0" fontId="7" fillId="0" borderId="15" xfId="47" applyFont="1" applyFill="1" applyBorder="1" applyAlignment="1">
      <alignment horizontal="left" vertical="center" wrapText="1"/>
    </xf>
    <xf numFmtId="0" fontId="7" fillId="0" borderId="14" xfId="47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left" vertical="center"/>
    </xf>
    <xf numFmtId="0" fontId="10" fillId="0" borderId="8" xfId="58" applyFont="1" applyFill="1" applyBorder="1" applyAlignment="1">
      <alignment horizontal="center" vertical="center" wrapText="1"/>
    </xf>
    <xf numFmtId="0" fontId="2" fillId="0" borderId="8" xfId="58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176" fontId="0" fillId="0" borderId="1" xfId="0" applyNumberFormat="1" applyBorder="1" applyAlignment="1">
      <alignment horizontal="center" vertical="center" wrapText="1"/>
    </xf>
    <xf numFmtId="10" fontId="2" fillId="0" borderId="8" xfId="0" applyNumberFormat="1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4" xfId="0" applyFont="1" applyFill="1" applyBorder="1">
      <alignment vertical="center"/>
    </xf>
    <xf numFmtId="0" fontId="2" fillId="0" borderId="4" xfId="0" applyFont="1" applyFill="1" applyBorder="1" applyAlignment="1">
      <alignment horizontal="center" vertical="center" wrapText="1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4"/>
  <sheetViews>
    <sheetView tabSelected="1" zoomScale="66" zoomScaleNormal="66" topLeftCell="A7" workbookViewId="0">
      <selection activeCell="H7" sqref="H7"/>
    </sheetView>
  </sheetViews>
  <sheetFormatPr defaultColWidth="9" defaultRowHeight="14"/>
  <cols>
    <col min="1" max="1" width="4.12727272727273" customWidth="1"/>
    <col min="2" max="3" width="9.25454545454545" customWidth="1"/>
    <col min="4" max="4" width="20.5" customWidth="1"/>
    <col min="5" max="5" width="16.2545454545455" style="6" customWidth="1"/>
    <col min="6" max="6" width="15.2545454545455" style="6" customWidth="1"/>
    <col min="7" max="7" width="16.2545454545455" style="6" customWidth="1"/>
    <col min="8" max="8" width="13.1272727272727" customWidth="1"/>
    <col min="9" max="9" width="13.3727272727273" customWidth="1"/>
    <col min="10" max="10" width="8.5" style="7" customWidth="1"/>
    <col min="11" max="11" width="15.1272727272727" customWidth="1"/>
  </cols>
  <sheetData>
    <row r="1" ht="21" spans="1:11">
      <c r="A1" s="8"/>
      <c r="B1" s="8"/>
      <c r="C1" s="8"/>
      <c r="D1" s="8"/>
      <c r="E1" s="8"/>
      <c r="F1" s="8"/>
      <c r="G1" s="8"/>
      <c r="H1" s="8"/>
      <c r="I1" s="8"/>
      <c r="J1" s="8"/>
      <c r="K1" s="8"/>
    </row>
    <row r="2" ht="23" spans="1:11">
      <c r="A2" s="9" t="s">
        <v>0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="1" customFormat="1" ht="23" spans="1:11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ht="8.25" customHeight="1" spans="1:11">
      <c r="A4" s="12"/>
      <c r="B4" s="12"/>
      <c r="C4" s="12"/>
      <c r="D4" s="12"/>
      <c r="E4" s="13"/>
      <c r="F4" s="13"/>
      <c r="G4" s="13"/>
      <c r="H4" s="12"/>
      <c r="I4" s="12"/>
      <c r="J4" s="63"/>
      <c r="K4" s="12"/>
    </row>
    <row r="5" s="2" customFormat="1" ht="20.25" customHeight="1" spans="1:11">
      <c r="A5" s="14" t="s">
        <v>2</v>
      </c>
      <c r="B5" s="15"/>
      <c r="C5" s="16"/>
      <c r="D5" s="14" t="s">
        <v>3</v>
      </c>
      <c r="E5" s="15"/>
      <c r="F5" s="15"/>
      <c r="G5" s="15"/>
      <c r="H5" s="15"/>
      <c r="I5" s="15"/>
      <c r="J5" s="15"/>
      <c r="K5" s="16"/>
    </row>
    <row r="6" s="2" customFormat="1" ht="18" customHeight="1" spans="1:11">
      <c r="A6" s="14" t="s">
        <v>4</v>
      </c>
      <c r="B6" s="15"/>
      <c r="C6" s="16"/>
      <c r="D6" s="17" t="s">
        <v>5</v>
      </c>
      <c r="E6" s="18"/>
      <c r="F6" s="19"/>
      <c r="G6" s="14" t="s">
        <v>6</v>
      </c>
      <c r="H6" s="16"/>
      <c r="I6" s="14" t="s">
        <v>7</v>
      </c>
      <c r="J6" s="15"/>
      <c r="K6" s="16"/>
    </row>
    <row r="7" s="2" customFormat="1" ht="34" customHeight="1" spans="1:11">
      <c r="A7" s="20" t="s">
        <v>8</v>
      </c>
      <c r="B7" s="21"/>
      <c r="C7" s="22"/>
      <c r="D7" s="23"/>
      <c r="E7" s="24" t="s">
        <v>9</v>
      </c>
      <c r="F7" s="24" t="s">
        <v>10</v>
      </c>
      <c r="G7" s="24" t="s">
        <v>11</v>
      </c>
      <c r="H7" s="24" t="s">
        <v>12</v>
      </c>
      <c r="I7" s="24" t="s">
        <v>13</v>
      </c>
      <c r="J7" s="24" t="s">
        <v>14</v>
      </c>
      <c r="K7" s="30" t="s">
        <v>15</v>
      </c>
    </row>
    <row r="8" s="2" customFormat="1" ht="17.25" customHeight="1" spans="1:11">
      <c r="A8" s="25"/>
      <c r="B8" s="26"/>
      <c r="C8" s="27"/>
      <c r="D8" s="28" t="s">
        <v>16</v>
      </c>
      <c r="E8" s="19">
        <v>255.057936</v>
      </c>
      <c r="F8" s="29">
        <v>251.733736</v>
      </c>
      <c r="G8" s="29">
        <v>215.489023</v>
      </c>
      <c r="H8" s="30">
        <v>10</v>
      </c>
      <c r="I8" s="64">
        <f>+G8/F8</f>
        <v>0.856019643707985</v>
      </c>
      <c r="J8" s="24">
        <f>IF(H8*I8&lt;10,H8*I8,10)</f>
        <v>8.56019643707985</v>
      </c>
      <c r="K8" s="65" t="s">
        <v>17</v>
      </c>
    </row>
    <row r="9" s="2" customFormat="1" ht="18" customHeight="1" spans="1:11">
      <c r="A9" s="25"/>
      <c r="B9" s="26"/>
      <c r="C9" s="27"/>
      <c r="D9" s="31" t="s">
        <v>18</v>
      </c>
      <c r="E9" s="19">
        <v>255.057936</v>
      </c>
      <c r="F9" s="29">
        <v>251.733736</v>
      </c>
      <c r="G9" s="29">
        <v>215.489023</v>
      </c>
      <c r="H9" s="30"/>
      <c r="I9" s="64"/>
      <c r="J9" s="24"/>
      <c r="K9" s="66"/>
    </row>
    <row r="10" s="2" customFormat="1" ht="18" customHeight="1" spans="1:11">
      <c r="A10" s="25"/>
      <c r="B10" s="26"/>
      <c r="C10" s="27"/>
      <c r="D10" s="31" t="s">
        <v>19</v>
      </c>
      <c r="E10" s="32"/>
      <c r="F10" s="30"/>
      <c r="G10" s="30"/>
      <c r="H10" s="30"/>
      <c r="I10" s="30"/>
      <c r="J10" s="24"/>
      <c r="K10" s="66"/>
    </row>
    <row r="11" s="2" customFormat="1" ht="21.75" customHeight="1" spans="1:11">
      <c r="A11" s="33"/>
      <c r="B11" s="34"/>
      <c r="C11" s="35"/>
      <c r="D11" s="31" t="s">
        <v>20</v>
      </c>
      <c r="E11" s="19"/>
      <c r="F11" s="30"/>
      <c r="G11" s="30"/>
      <c r="H11" s="30"/>
      <c r="I11" s="30"/>
      <c r="J11" s="24"/>
      <c r="K11" s="67"/>
    </row>
    <row r="12" s="3" customFormat="1" ht="25.5" customHeight="1" spans="1:11">
      <c r="A12" s="36" t="s">
        <v>21</v>
      </c>
      <c r="B12" s="37" t="s">
        <v>22</v>
      </c>
      <c r="C12" s="38"/>
      <c r="D12" s="38"/>
      <c r="E12" s="38"/>
      <c r="F12" s="39"/>
      <c r="G12" s="37" t="s">
        <v>23</v>
      </c>
      <c r="H12" s="40"/>
      <c r="I12" s="40"/>
      <c r="J12" s="40"/>
      <c r="K12" s="68"/>
    </row>
    <row r="13" s="4" customFormat="1" ht="114.95" customHeight="1" spans="1:11">
      <c r="A13" s="41"/>
      <c r="B13" s="42" t="s">
        <v>24</v>
      </c>
      <c r="C13" s="43"/>
      <c r="D13" s="43"/>
      <c r="E13" s="43"/>
      <c r="F13" s="44"/>
      <c r="G13" s="42" t="s">
        <v>25</v>
      </c>
      <c r="H13" s="43"/>
      <c r="I13" s="43"/>
      <c r="J13" s="43"/>
      <c r="K13" s="44"/>
    </row>
    <row r="14" s="2" customFormat="1" ht="25.9" customHeight="1" spans="1:11">
      <c r="A14" s="36" t="s">
        <v>26</v>
      </c>
      <c r="B14" s="45" t="s">
        <v>27</v>
      </c>
      <c r="C14" s="30" t="s">
        <v>28</v>
      </c>
      <c r="D14" s="30" t="s">
        <v>29</v>
      </c>
      <c r="E14" s="30" t="s">
        <v>30</v>
      </c>
      <c r="F14" s="45" t="s">
        <v>31</v>
      </c>
      <c r="G14" s="30" t="s">
        <v>32</v>
      </c>
      <c r="H14" s="46" t="s">
        <v>15</v>
      </c>
      <c r="I14" s="69"/>
      <c r="J14" s="24" t="s">
        <v>14</v>
      </c>
      <c r="K14" s="45" t="s">
        <v>33</v>
      </c>
    </row>
    <row r="15" s="2" customFormat="1" ht="36.75" customHeight="1" spans="1:11">
      <c r="A15" s="47"/>
      <c r="B15" s="48" t="s">
        <v>34</v>
      </c>
      <c r="C15" s="48" t="s">
        <v>35</v>
      </c>
      <c r="D15" s="49" t="s">
        <v>36</v>
      </c>
      <c r="E15" s="50">
        <v>5</v>
      </c>
      <c r="F15" s="50" t="s">
        <v>37</v>
      </c>
      <c r="G15" s="50" t="s">
        <v>37</v>
      </c>
      <c r="H15" s="20" t="s">
        <v>38</v>
      </c>
      <c r="I15" s="22"/>
      <c r="J15" s="50">
        <v>5</v>
      </c>
      <c r="K15" s="30"/>
    </row>
    <row r="16" s="2" customFormat="1" ht="36.75" customHeight="1" spans="1:11">
      <c r="A16" s="47"/>
      <c r="B16" s="51"/>
      <c r="C16" s="51"/>
      <c r="D16" s="52" t="s">
        <v>39</v>
      </c>
      <c r="E16" s="50">
        <v>5</v>
      </c>
      <c r="F16" s="50" t="s">
        <v>40</v>
      </c>
      <c r="G16" s="50" t="s">
        <v>40</v>
      </c>
      <c r="H16" s="25"/>
      <c r="I16" s="27"/>
      <c r="J16" s="50">
        <v>5</v>
      </c>
      <c r="K16" s="30"/>
    </row>
    <row r="17" s="2" customFormat="1" ht="36.75" customHeight="1" spans="1:11">
      <c r="A17" s="47"/>
      <c r="B17" s="51"/>
      <c r="C17" s="51"/>
      <c r="D17" s="49" t="s">
        <v>41</v>
      </c>
      <c r="E17" s="50">
        <v>5</v>
      </c>
      <c r="F17" s="50" t="s">
        <v>42</v>
      </c>
      <c r="G17" s="50" t="s">
        <v>42</v>
      </c>
      <c r="H17" s="25"/>
      <c r="I17" s="27"/>
      <c r="J17" s="50">
        <v>5</v>
      </c>
      <c r="K17" s="30"/>
    </row>
    <row r="18" s="2" customFormat="1" ht="37.5" customHeight="1" spans="1:11">
      <c r="A18" s="47"/>
      <c r="B18" s="51"/>
      <c r="C18" s="48" t="s">
        <v>43</v>
      </c>
      <c r="D18" s="53" t="s">
        <v>44</v>
      </c>
      <c r="E18" s="50">
        <v>4</v>
      </c>
      <c r="F18" s="50" t="s">
        <v>45</v>
      </c>
      <c r="G18" s="50" t="s">
        <v>45</v>
      </c>
      <c r="H18" s="25"/>
      <c r="I18" s="27"/>
      <c r="J18" s="50">
        <v>4</v>
      </c>
      <c r="K18" s="30"/>
    </row>
    <row r="19" s="2" customFormat="1" ht="37.5" customHeight="1" spans="1:11">
      <c r="A19" s="47"/>
      <c r="B19" s="51"/>
      <c r="C19" s="51"/>
      <c r="D19" s="53" t="s">
        <v>46</v>
      </c>
      <c r="E19" s="50">
        <v>4</v>
      </c>
      <c r="F19" s="50" t="s">
        <v>45</v>
      </c>
      <c r="G19" s="50" t="s">
        <v>45</v>
      </c>
      <c r="H19" s="25"/>
      <c r="I19" s="27"/>
      <c r="J19" s="50">
        <v>4</v>
      </c>
      <c r="K19" s="30"/>
    </row>
    <row r="20" s="2" customFormat="1" ht="37.5" customHeight="1" spans="1:11">
      <c r="A20" s="47"/>
      <c r="B20" s="51"/>
      <c r="C20" s="51"/>
      <c r="D20" s="49" t="s">
        <v>47</v>
      </c>
      <c r="E20" s="50">
        <v>5</v>
      </c>
      <c r="F20" s="50" t="s">
        <v>45</v>
      </c>
      <c r="G20" s="50" t="s">
        <v>45</v>
      </c>
      <c r="H20" s="25"/>
      <c r="I20" s="27"/>
      <c r="J20" s="50">
        <v>5</v>
      </c>
      <c r="K20" s="30"/>
    </row>
    <row r="21" s="2" customFormat="1" ht="34.5" customHeight="1" spans="1:11">
      <c r="A21" s="47"/>
      <c r="B21" s="51"/>
      <c r="C21" s="48" t="s">
        <v>48</v>
      </c>
      <c r="D21" s="54" t="s">
        <v>49</v>
      </c>
      <c r="E21" s="30">
        <v>4</v>
      </c>
      <c r="F21" s="50" t="s">
        <v>50</v>
      </c>
      <c r="G21" s="50" t="s">
        <v>50</v>
      </c>
      <c r="H21" s="25"/>
      <c r="I21" s="27"/>
      <c r="J21" s="50">
        <v>4</v>
      </c>
      <c r="K21" s="30"/>
    </row>
    <row r="22" s="2" customFormat="1" ht="34.5" customHeight="1" spans="1:11">
      <c r="A22" s="47"/>
      <c r="B22" s="51"/>
      <c r="C22" s="51"/>
      <c r="D22" s="55"/>
      <c r="E22" s="30">
        <v>4</v>
      </c>
      <c r="F22" s="50" t="s">
        <v>50</v>
      </c>
      <c r="G22" s="50" t="s">
        <v>50</v>
      </c>
      <c r="H22" s="25"/>
      <c r="I22" s="27"/>
      <c r="J22" s="50">
        <v>4</v>
      </c>
      <c r="K22" s="30"/>
    </row>
    <row r="23" s="2" customFormat="1" ht="34.5" customHeight="1" spans="1:11">
      <c r="A23" s="47"/>
      <c r="B23" s="51"/>
      <c r="C23" s="51"/>
      <c r="D23" s="56"/>
      <c r="E23" s="30">
        <v>4</v>
      </c>
      <c r="F23" s="50" t="s">
        <v>50</v>
      </c>
      <c r="G23" s="50" t="s">
        <v>50</v>
      </c>
      <c r="H23" s="25"/>
      <c r="I23" s="27"/>
      <c r="J23" s="50">
        <v>4</v>
      </c>
      <c r="K23" s="30"/>
    </row>
    <row r="24" s="2" customFormat="1" ht="52.5" customHeight="1" spans="1:11">
      <c r="A24" s="47"/>
      <c r="B24" s="51"/>
      <c r="C24" s="48" t="s">
        <v>51</v>
      </c>
      <c r="D24" s="57" t="s">
        <v>52</v>
      </c>
      <c r="E24" s="30">
        <v>10</v>
      </c>
      <c r="F24" s="58" t="s">
        <v>53</v>
      </c>
      <c r="G24" s="58" t="s">
        <v>54</v>
      </c>
      <c r="H24" s="20" t="s">
        <v>55</v>
      </c>
      <c r="I24" s="22"/>
      <c r="J24" s="50">
        <v>10</v>
      </c>
      <c r="K24" s="30"/>
    </row>
    <row r="25" s="2" customFormat="1" ht="57" customHeight="1" spans="1:11">
      <c r="A25" s="47"/>
      <c r="B25" s="48" t="s">
        <v>56</v>
      </c>
      <c r="C25" s="48" t="s">
        <v>57</v>
      </c>
      <c r="D25" s="49" t="s">
        <v>58</v>
      </c>
      <c r="E25" s="30">
        <f>7+3</f>
        <v>10</v>
      </c>
      <c r="F25" s="59" t="s">
        <v>59</v>
      </c>
      <c r="G25" s="50" t="s">
        <v>60</v>
      </c>
      <c r="H25" s="20" t="s">
        <v>61</v>
      </c>
      <c r="I25" s="22"/>
      <c r="J25" s="50">
        <v>9</v>
      </c>
      <c r="K25" s="30" t="s">
        <v>62</v>
      </c>
    </row>
    <row r="26" s="2" customFormat="1" ht="49.5" customHeight="1" spans="1:11">
      <c r="A26" s="47"/>
      <c r="B26" s="51"/>
      <c r="C26" s="51"/>
      <c r="D26" s="49" t="s">
        <v>63</v>
      </c>
      <c r="E26" s="30">
        <f>8+2</f>
        <v>10</v>
      </c>
      <c r="F26" s="59" t="s">
        <v>64</v>
      </c>
      <c r="G26" s="50" t="s">
        <v>60</v>
      </c>
      <c r="H26" s="25"/>
      <c r="I26" s="27"/>
      <c r="J26" s="50">
        <v>9</v>
      </c>
      <c r="K26" s="30" t="s">
        <v>62</v>
      </c>
    </row>
    <row r="27" s="2" customFormat="1" ht="56.25" customHeight="1" spans="1:11">
      <c r="A27" s="47"/>
      <c r="B27" s="51"/>
      <c r="C27" s="51"/>
      <c r="D27" s="49" t="s">
        <v>65</v>
      </c>
      <c r="E27" s="30">
        <f>7+3</f>
        <v>10</v>
      </c>
      <c r="F27" s="59" t="s">
        <v>66</v>
      </c>
      <c r="G27" s="50" t="s">
        <v>67</v>
      </c>
      <c r="H27" s="25"/>
      <c r="I27" s="27"/>
      <c r="J27" s="50">
        <v>9</v>
      </c>
      <c r="K27" s="30" t="s">
        <v>62</v>
      </c>
    </row>
    <row r="28" s="2" customFormat="1" ht="49.5" customHeight="1" spans="1:11">
      <c r="A28" s="47"/>
      <c r="B28" s="51"/>
      <c r="C28" s="51"/>
      <c r="D28" s="49" t="s">
        <v>68</v>
      </c>
      <c r="E28" s="30">
        <f>8+2</f>
        <v>10</v>
      </c>
      <c r="F28" s="59" t="s">
        <v>69</v>
      </c>
      <c r="G28" s="50" t="s">
        <v>60</v>
      </c>
      <c r="H28" s="25"/>
      <c r="I28" s="27"/>
      <c r="J28" s="50">
        <v>9</v>
      </c>
      <c r="K28" s="30" t="s">
        <v>62</v>
      </c>
    </row>
    <row r="29" s="2" customFormat="1" ht="25.5" customHeight="1" spans="1:11">
      <c r="A29" s="60" t="s">
        <v>70</v>
      </c>
      <c r="B29" s="60"/>
      <c r="C29" s="60"/>
      <c r="D29" s="60"/>
      <c r="E29" s="60"/>
      <c r="F29" s="60"/>
      <c r="G29" s="60"/>
      <c r="H29" s="60"/>
      <c r="I29" s="60"/>
      <c r="J29" s="24">
        <f>J8+SUM(J15:J28)</f>
        <v>94.5601964370799</v>
      </c>
      <c r="K29" s="30"/>
    </row>
    <row r="30" s="5" customFormat="1" spans="1:11">
      <c r="A30" s="61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="3" customFormat="1" spans="1:11">
      <c r="A31" s="62"/>
      <c r="B31" s="62"/>
      <c r="C31" s="62"/>
      <c r="D31" s="62"/>
      <c r="E31" s="62"/>
      <c r="F31" s="62"/>
      <c r="G31" s="62"/>
      <c r="H31" s="62"/>
      <c r="I31" s="62"/>
      <c r="J31" s="62"/>
      <c r="K31" s="62"/>
    </row>
    <row r="32" s="3" customFormat="1" spans="1:11">
      <c r="A32" s="62"/>
      <c r="B32" s="62"/>
      <c r="C32" s="62"/>
      <c r="D32" s="62"/>
      <c r="E32" s="62"/>
      <c r="F32" s="62"/>
      <c r="G32" s="62"/>
      <c r="H32" s="62"/>
      <c r="I32" s="62"/>
      <c r="J32" s="62"/>
      <c r="K32" s="62"/>
    </row>
    <row r="33" s="3" customFormat="1" spans="1:11">
      <c r="A33" s="61"/>
      <c r="B33" s="61"/>
      <c r="C33" s="61"/>
      <c r="D33" s="61"/>
      <c r="E33" s="61"/>
      <c r="F33" s="61"/>
      <c r="G33" s="61"/>
      <c r="H33" s="61"/>
      <c r="I33" s="61"/>
      <c r="J33" s="61"/>
      <c r="K33" s="61"/>
    </row>
    <row r="34" s="3" customFormat="1" spans="1:11">
      <c r="A34" s="61"/>
      <c r="B34" s="61"/>
      <c r="C34" s="61"/>
      <c r="D34" s="61"/>
      <c r="E34" s="61"/>
      <c r="F34" s="61"/>
      <c r="G34" s="61"/>
      <c r="H34" s="61"/>
      <c r="I34" s="61"/>
      <c r="J34" s="61"/>
      <c r="K34" s="61"/>
    </row>
  </sheetData>
  <mergeCells count="34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4:I24"/>
    <mergeCell ref="A29:I29"/>
    <mergeCell ref="A30:K30"/>
    <mergeCell ref="A31:K31"/>
    <mergeCell ref="A32:K32"/>
    <mergeCell ref="A33:K33"/>
    <mergeCell ref="A34:K34"/>
    <mergeCell ref="A12:A13"/>
    <mergeCell ref="A14:A28"/>
    <mergeCell ref="B15:B24"/>
    <mergeCell ref="B25:B28"/>
    <mergeCell ref="C15:C17"/>
    <mergeCell ref="C18:C20"/>
    <mergeCell ref="C21:C23"/>
    <mergeCell ref="C25:C28"/>
    <mergeCell ref="D21:D23"/>
    <mergeCell ref="K8:K11"/>
    <mergeCell ref="A7:C11"/>
    <mergeCell ref="H15:I23"/>
    <mergeCell ref="H25:I28"/>
  </mergeCells>
  <pageMargins left="0.354330708661417" right="0.354330708661417" top="0.393700787401575" bottom="0.393700787401575" header="0.511811023622047" footer="0.511811023622047"/>
  <pageSetup paperSize="9" scale="6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2021-05-28T02:35:00Z</cp:lastPrinted>
  <dcterms:modified xsi:type="dcterms:W3CDTF">2021-06-02T07:37:03Z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