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tabRatio="930"/>
  </bookViews>
  <sheets>
    <sheet name="12.综合类" sheetId="2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<sst xmlns="http://schemas.openxmlformats.org/spreadsheetml/2006/main" count="95" uniqueCount="76">
  <si>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</si>
  <si>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</si>
  <si>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</si>
  <si>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后勤保障经费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</si>
  <si>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</si>
  <si>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</si>
  <si>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</si>
  <si>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北京市交通运输综合执法总队本级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</si>
  <si>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</si>
  <si>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</si>
  <si>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</si>
  <si>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</si>
  <si>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</si>
  <si>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</si>
  <si>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</si>
  <si>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</si>
  <si>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</si>
  <si>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</si>
  <si>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</si>
  <si>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</si>
  <si>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</si>
  <si>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</si>
  <si>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</si>
  <si>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</si>
  <si>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市交通执法总队是行政执法单位，依据《中华人民共和国道路运输条例》《北京市查处非法客运若干规定》《北京市出租汽车管理条例》《北京市道路运输管理条例》《汽车租赁业管理暂行规定》对全市交通客运市场进行监督检查。按照编委批示交通执法总队按区域分别成立大队，并按条例要求开展监督检查、轨道督查等工作，行政事业人员488人，轨道督查人员810人，由于执法工作繁重、节假日经常加班加点，后勤保障非常重要，为做好安全保卫、清洁卫生、食堂管理工作等，总队及各大队聘请保安、厨师、帮工、杂工、电工等226人。以上共计1524人， 全年需完成所有后勤保障任务。          </t>
  </si>
  <si>
    <t>2020年后勤保障经费执行按月支付、按月核算报销，严控开支范围，严格检验检疫，保障了所有执法工作的顺利开展。完成了全年的后勤保障任务。但受疫情影响，减少路面、轨道执法，支出低于预算。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</si>
  <si>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</si>
  <si>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</si>
  <si>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</si>
  <si>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</si>
  <si>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</si>
  <si>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</si>
  <si>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</si>
  <si>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</si>
  <si>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</si>
  <si>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</si>
  <si>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执法人员</t>
  </si>
  <si>
    <t>488人</t>
  </si>
  <si>
    <t>完成值达到指标值，记满分；未达到指标值，按B/A或A/B*该指标分值记分。(即较小的数/大数*该指标分值）</t>
  </si>
  <si>
    <t>辅助人员</t>
  </si>
  <si>
    <t>226人</t>
  </si>
  <si>
    <t>督查员</t>
  </si>
  <si>
    <t>810人</t>
  </si>
  <si>
    <t>质量指标
（13分）</t>
  </si>
  <si>
    <t>保障执法工作顺利进行</t>
  </si>
  <si>
    <t>≥100%</t>
  </si>
  <si>
    <t>后勤保障到位</t>
  </si>
  <si>
    <t>满意率</t>
  </si>
  <si>
    <t>≥90%</t>
  </si>
  <si>
    <t>时效指标
（12分）</t>
  </si>
  <si>
    <t>按照合同规定支付相关后勤费用，按月支付，核算报销。</t>
  </si>
  <si>
    <t>≤12月</t>
  </si>
  <si>
    <t>成本指标
（10分）</t>
  </si>
  <si>
    <t>执法（辅助）人员预算控制数</t>
  </si>
  <si>
    <t>465.552万元</t>
  </si>
  <si>
    <t>451.465266万元</t>
  </si>
  <si>
    <t>在预算控制范围内得满分，超出预算按A/B*该指标分值计分</t>
  </si>
  <si>
    <t>225.258万元</t>
  </si>
  <si>
    <t>督查员预算控制数</t>
  </si>
  <si>
    <t>625.968万元</t>
  </si>
  <si>
    <t>449.6457万元</t>
  </si>
  <si>
    <t>效
果
指
标
(40分)</t>
  </si>
  <si>
    <t>效益指标
（40分）</t>
  </si>
  <si>
    <t>经济效益</t>
  </si>
  <si>
    <t>执法经济性得到提升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</si>
  <si>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</si>
  <si>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</si>
  <si>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</si>
  <si>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社会效益</t>
  </si>
  <si>
    <t>交通运输执法社会影响力得到提升</t>
  </si>
  <si>
    <t>环境效益</t>
  </si>
  <si>
    <t>交通运营环境得到改善</t>
  </si>
  <si>
    <t>得到改善</t>
  </si>
  <si>
    <t>可持续效益</t>
  </si>
  <si>
    <t>交通运输秩序持久度得到提升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</si>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</sst>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8" fillId="0" borderId="0"/>
    <xf numFmtId="0" fontId="8" fillId="0" borderId="0">
      <alignment vertical="center"/>
    </xf>
    <xf numFmtId="0" fontId="32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/>
    </xf>
    <xf numFmtId="0" fontId="7" fillId="0" borderId="8" xfId="52" applyFont="1" applyFill="1" applyBorder="1" applyAlignment="1">
      <alignment horizontal="center" vertical="center" wrapText="1"/>
    </xf>
    <xf numFmtId="0" fontId="7" fillId="0" borderId="8" xfId="52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vertical="center" wrapText="1"/>
    </xf>
    <xf numFmtId="0" fontId="0" fillId="0" borderId="3" xfId="0" applyNumberFormat="1" applyFont="1" applyBorder="1" applyAlignment="1">
      <alignment vertical="center" wrapText="1"/>
    </xf>
    <xf numFmtId="0" fontId="0" fillId="0" borderId="4" xfId="0" applyNumberFormat="1" applyFont="1" applyBorder="1" applyAlignment="1">
      <alignment vertical="center" wrapText="1"/>
    </xf>
    <xf numFmtId="0" fontId="9" fillId="0" borderId="2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7" fillId="0" borderId="13" xfId="54" applyFont="1" applyBorder="1" applyAlignment="1">
      <alignment horizontal="center" vertical="center" wrapText="1"/>
    </xf>
    <xf numFmtId="0" fontId="7" fillId="0" borderId="2" xfId="52" applyFont="1" applyBorder="1" applyAlignment="1">
      <alignment horizontal="left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7" fillId="0" borderId="15" xfId="54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0" fontId="7" fillId="0" borderId="9" xfId="52" applyFont="1" applyFill="1" applyBorder="1" applyAlignment="1">
      <alignment horizontal="left" vertical="center" wrapText="1"/>
    </xf>
    <xf numFmtId="0" fontId="7" fillId="0" borderId="13" xfId="52" applyFont="1" applyBorder="1" applyAlignment="1">
      <alignment horizontal="left" vertical="center" wrapText="1"/>
    </xf>
    <xf numFmtId="0" fontId="7" fillId="0" borderId="15" xfId="52" applyFont="1" applyBorder="1" applyAlignment="1">
      <alignment horizontal="left" vertical="center" wrapText="1"/>
    </xf>
    <xf numFmtId="0" fontId="7" fillId="0" borderId="14" xfId="52" applyFont="1" applyBorder="1" applyAlignment="1">
      <alignment horizontal="left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9" fillId="0" borderId="13" xfId="58" applyFont="1" applyFill="1" applyBorder="1" applyAlignment="1">
      <alignment horizontal="center" vertical="center" wrapText="1"/>
    </xf>
    <xf numFmtId="0" fontId="9" fillId="0" borderId="14" xfId="58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>
      <alignment vertical="center"/>
    </xf>
    <xf numFmtId="0" fontId="9" fillId="0" borderId="4" xfId="0" applyNumberFormat="1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4" xfId="49"/>
    <cellStyle name="常规 6" xfId="50"/>
    <cellStyle name="常规 2 2 2" xfId="51"/>
    <cellStyle name="常规 2 2" xfId="52"/>
    <cellStyle name="常规 2 3" xfId="53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zoomScale="67" zoomScaleNormal="67" workbookViewId="0">
      <selection activeCell="O13" sqref="O13"/>
    </sheetView>
  </sheetViews>
  <sheetFormatPr defaultColWidth="9" defaultRowHeight="13.5"/>
  <cols>
    <col min="1" max="1" width="4.12389380530973" customWidth="1"/>
    <col min="2" max="3" width="9.25663716814159" customWidth="1"/>
    <col min="4" max="4" width="20.5044247787611" customWidth="1"/>
    <col min="5" max="5" width="16.2566371681416" style="6" customWidth="1"/>
    <col min="6" max="6" width="15.2566371681416" style="6" customWidth="1"/>
    <col min="7" max="7" width="16.2566371681416" style="6" customWidth="1"/>
    <col min="8" max="8" width="13.1238938053097" customWidth="1"/>
    <col min="9" max="9" width="13.3716814159292" customWidth="1"/>
    <col min="10" max="10" width="8.50442477876106" style="7" customWidth="1"/>
    <col min="11" max="11" width="15.1238938053097" customWidth="1"/>
  </cols>
  <sheetData>
    <row r="1" ht="20.25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.25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.2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9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1316.778</v>
      </c>
      <c r="F8" s="29">
        <v>970.3927</v>
      </c>
      <c r="G8" s="30">
        <v>901.110966</v>
      </c>
      <c r="H8" s="31">
        <v>10</v>
      </c>
      <c r="I8" s="70">
        <f>+G8/F8</f>
        <v>0.928604436121582</v>
      </c>
      <c r="J8" s="24">
        <f>IF(H8*I8&lt;10,H8*I8,10)</f>
        <v>9.28604436121583</v>
      </c>
      <c r="K8" s="71" t="s">
        <v>17</v>
      </c>
    </row>
    <row r="9" s="2" customFormat="1" ht="18" customHeight="1" spans="1:11">
      <c r="A9" s="25"/>
      <c r="B9" s="26"/>
      <c r="C9" s="27"/>
      <c r="D9" s="32" t="s">
        <v>18</v>
      </c>
      <c r="E9" s="33">
        <v>1116.778</v>
      </c>
      <c r="F9" s="29">
        <v>970.3927</v>
      </c>
      <c r="G9" s="30">
        <v>901.110966</v>
      </c>
      <c r="H9" s="31"/>
      <c r="I9" s="70"/>
      <c r="J9" s="24"/>
      <c r="K9" s="72"/>
    </row>
    <row r="10" s="2" customFormat="1" ht="18" customHeight="1" spans="1:11">
      <c r="A10" s="25"/>
      <c r="B10" s="26"/>
      <c r="C10" s="27"/>
      <c r="D10" s="32" t="s">
        <v>19</v>
      </c>
      <c r="E10" s="34">
        <v>200</v>
      </c>
      <c r="F10" s="35"/>
      <c r="G10" s="31"/>
      <c r="H10" s="31"/>
      <c r="I10" s="31"/>
      <c r="J10" s="73"/>
      <c r="K10" s="72"/>
    </row>
    <row r="11" s="2" customFormat="1" ht="21.75" customHeight="1" spans="1:11">
      <c r="A11" s="36"/>
      <c r="B11" s="37"/>
      <c r="C11" s="38"/>
      <c r="D11" s="32" t="s">
        <v>20</v>
      </c>
      <c r="E11" s="19"/>
      <c r="F11" s="35"/>
      <c r="G11" s="31"/>
      <c r="H11" s="31"/>
      <c r="I11" s="31"/>
      <c r="J11" s="73"/>
      <c r="K11" s="74"/>
    </row>
    <row r="12" s="2" customFormat="1" ht="25.5" customHeight="1" spans="1:11">
      <c r="A12" s="39" t="s">
        <v>21</v>
      </c>
      <c r="B12" s="40" t="s">
        <v>22</v>
      </c>
      <c r="C12" s="41"/>
      <c r="D12" s="41"/>
      <c r="E12" s="41"/>
      <c r="F12" s="42"/>
      <c r="G12" s="40" t="s">
        <v>23</v>
      </c>
      <c r="H12" s="43"/>
      <c r="I12" s="43"/>
      <c r="J12" s="43"/>
      <c r="K12" s="75"/>
    </row>
    <row r="13" s="3" customFormat="1" ht="129.6" customHeight="1" spans="1:11">
      <c r="A13" s="44"/>
      <c r="B13" s="45" t="s">
        <v>24</v>
      </c>
      <c r="C13" s="46"/>
      <c r="D13" s="46"/>
      <c r="E13" s="46"/>
      <c r="F13" s="47"/>
      <c r="G13" s="48" t="s">
        <v>25</v>
      </c>
      <c r="H13" s="49"/>
      <c r="I13" s="49"/>
      <c r="J13" s="49"/>
      <c r="K13" s="76"/>
    </row>
    <row r="14" s="4" customFormat="1" ht="25.9" customHeight="1" spans="1:11">
      <c r="A14" s="39" t="s">
        <v>26</v>
      </c>
      <c r="B14" s="50" t="s">
        <v>27</v>
      </c>
      <c r="C14" s="31" t="s">
        <v>28</v>
      </c>
      <c r="D14" s="31" t="s">
        <v>29</v>
      </c>
      <c r="E14" s="31" t="s">
        <v>30</v>
      </c>
      <c r="F14" s="50" t="s">
        <v>31</v>
      </c>
      <c r="G14" s="31" t="s">
        <v>32</v>
      </c>
      <c r="H14" s="51" t="s">
        <v>15</v>
      </c>
      <c r="I14" s="77"/>
      <c r="J14" s="73" t="s">
        <v>14</v>
      </c>
      <c r="K14" s="50" t="s">
        <v>33</v>
      </c>
    </row>
    <row r="15" s="4" customFormat="1" ht="36.75" customHeight="1" spans="1:11">
      <c r="A15" s="52"/>
      <c r="B15" s="53" t="s">
        <v>34</v>
      </c>
      <c r="C15" s="53" t="s">
        <v>35</v>
      </c>
      <c r="D15" s="54" t="s">
        <v>36</v>
      </c>
      <c r="E15" s="55">
        <v>5</v>
      </c>
      <c r="F15" s="55" t="s">
        <v>37</v>
      </c>
      <c r="G15" s="55" t="s">
        <v>37</v>
      </c>
      <c r="H15" s="20" t="s">
        <v>38</v>
      </c>
      <c r="I15" s="22"/>
      <c r="J15" s="55">
        <v>5</v>
      </c>
      <c r="K15" s="31"/>
    </row>
    <row r="16" s="4" customFormat="1" ht="36.75" customHeight="1" spans="1:11">
      <c r="A16" s="52"/>
      <c r="B16" s="56"/>
      <c r="C16" s="56"/>
      <c r="D16" s="54" t="s">
        <v>39</v>
      </c>
      <c r="E16" s="55">
        <v>5</v>
      </c>
      <c r="F16" s="55" t="s">
        <v>40</v>
      </c>
      <c r="G16" s="55" t="s">
        <v>40</v>
      </c>
      <c r="H16" s="25"/>
      <c r="I16" s="27"/>
      <c r="J16" s="55">
        <v>5</v>
      </c>
      <c r="K16" s="31"/>
    </row>
    <row r="17" s="4" customFormat="1" ht="36.75" customHeight="1" spans="1:11">
      <c r="A17" s="52"/>
      <c r="B17" s="56"/>
      <c r="C17" s="56"/>
      <c r="D17" s="54" t="s">
        <v>41</v>
      </c>
      <c r="E17" s="55">
        <v>5</v>
      </c>
      <c r="F17" s="55" t="s">
        <v>42</v>
      </c>
      <c r="G17" s="55" t="s">
        <v>42</v>
      </c>
      <c r="H17" s="25"/>
      <c r="I17" s="27"/>
      <c r="J17" s="55">
        <v>5</v>
      </c>
      <c r="K17" s="31"/>
    </row>
    <row r="18" s="4" customFormat="1" ht="37.5" customHeight="1" spans="1:11">
      <c r="A18" s="52"/>
      <c r="B18" s="56"/>
      <c r="C18" s="53" t="s">
        <v>43</v>
      </c>
      <c r="D18" s="54" t="s">
        <v>44</v>
      </c>
      <c r="E18" s="57">
        <v>4</v>
      </c>
      <c r="F18" s="55" t="s">
        <v>45</v>
      </c>
      <c r="G18" s="55" t="s">
        <v>45</v>
      </c>
      <c r="H18" s="25"/>
      <c r="I18" s="27"/>
      <c r="J18" s="55">
        <v>4</v>
      </c>
      <c r="K18" s="31"/>
    </row>
    <row r="19" s="4" customFormat="1" ht="37.5" customHeight="1" spans="1:11">
      <c r="A19" s="52"/>
      <c r="B19" s="56"/>
      <c r="C19" s="56"/>
      <c r="D19" s="54" t="s">
        <v>46</v>
      </c>
      <c r="E19" s="57">
        <v>4</v>
      </c>
      <c r="F19" s="55" t="s">
        <v>45</v>
      </c>
      <c r="G19" s="55" t="s">
        <v>45</v>
      </c>
      <c r="H19" s="25"/>
      <c r="I19" s="27"/>
      <c r="J19" s="55">
        <v>4</v>
      </c>
      <c r="K19" s="31"/>
    </row>
    <row r="20" s="4" customFormat="1" ht="37.5" customHeight="1" spans="1:11">
      <c r="A20" s="52"/>
      <c r="B20" s="56"/>
      <c r="C20" s="56"/>
      <c r="D20" s="58" t="s">
        <v>47</v>
      </c>
      <c r="E20" s="57">
        <v>5</v>
      </c>
      <c r="F20" s="55" t="s">
        <v>48</v>
      </c>
      <c r="G20" s="55" t="s">
        <v>45</v>
      </c>
      <c r="H20" s="25"/>
      <c r="I20" s="27"/>
      <c r="J20" s="55">
        <v>5</v>
      </c>
      <c r="K20" s="31"/>
    </row>
    <row r="21" s="4" customFormat="1" ht="34.5" customHeight="1" spans="1:11">
      <c r="A21" s="52"/>
      <c r="B21" s="56"/>
      <c r="C21" s="53" t="s">
        <v>49</v>
      </c>
      <c r="D21" s="59" t="s">
        <v>50</v>
      </c>
      <c r="E21" s="31">
        <v>4</v>
      </c>
      <c r="F21" s="55" t="s">
        <v>51</v>
      </c>
      <c r="G21" s="55" t="s">
        <v>51</v>
      </c>
      <c r="H21" s="25"/>
      <c r="I21" s="27"/>
      <c r="J21" s="55">
        <v>4</v>
      </c>
      <c r="K21" s="31"/>
    </row>
    <row r="22" s="4" customFormat="1" ht="34.5" customHeight="1" spans="1:11">
      <c r="A22" s="52"/>
      <c r="B22" s="56"/>
      <c r="C22" s="56"/>
      <c r="D22" s="60"/>
      <c r="E22" s="31">
        <v>4</v>
      </c>
      <c r="F22" s="55" t="s">
        <v>51</v>
      </c>
      <c r="G22" s="55" t="s">
        <v>51</v>
      </c>
      <c r="H22" s="25"/>
      <c r="I22" s="27"/>
      <c r="J22" s="55">
        <v>4</v>
      </c>
      <c r="K22" s="31"/>
    </row>
    <row r="23" s="4" customFormat="1" ht="34.5" customHeight="1" spans="1:11">
      <c r="A23" s="52"/>
      <c r="B23" s="56"/>
      <c r="C23" s="56"/>
      <c r="D23" s="61"/>
      <c r="E23" s="31">
        <v>4</v>
      </c>
      <c r="F23" s="55" t="s">
        <v>51</v>
      </c>
      <c r="G23" s="55" t="s">
        <v>51</v>
      </c>
      <c r="H23" s="25"/>
      <c r="I23" s="27"/>
      <c r="J23" s="55">
        <v>4</v>
      </c>
      <c r="K23" s="31"/>
    </row>
    <row r="24" s="4" customFormat="1" ht="28.5" customHeight="1" spans="1:11">
      <c r="A24" s="52"/>
      <c r="B24" s="56"/>
      <c r="C24" s="53" t="s">
        <v>52</v>
      </c>
      <c r="D24" s="59" t="s">
        <v>53</v>
      </c>
      <c r="E24" s="31">
        <v>3</v>
      </c>
      <c r="F24" s="62" t="s">
        <v>54</v>
      </c>
      <c r="G24" s="63" t="s">
        <v>55</v>
      </c>
      <c r="H24" s="20" t="s">
        <v>56</v>
      </c>
      <c r="I24" s="22"/>
      <c r="J24" s="55">
        <v>3</v>
      </c>
      <c r="K24" s="31"/>
    </row>
    <row r="25" s="4" customFormat="1" ht="28.5" customHeight="1" spans="1:11">
      <c r="A25" s="52"/>
      <c r="B25" s="56"/>
      <c r="C25" s="56"/>
      <c r="D25" s="61"/>
      <c r="E25" s="31">
        <v>3</v>
      </c>
      <c r="F25" s="62" t="s">
        <v>57</v>
      </c>
      <c r="G25" s="64"/>
      <c r="H25" s="25"/>
      <c r="I25" s="27"/>
      <c r="J25" s="55">
        <v>3</v>
      </c>
      <c r="K25" s="31"/>
    </row>
    <row r="26" s="4" customFormat="1" ht="28.5" customHeight="1" spans="1:11">
      <c r="A26" s="52"/>
      <c r="B26" s="56"/>
      <c r="C26" s="56"/>
      <c r="D26" s="54" t="s">
        <v>58</v>
      </c>
      <c r="E26" s="31">
        <v>4</v>
      </c>
      <c r="F26" s="62" t="s">
        <v>59</v>
      </c>
      <c r="G26" s="62" t="s">
        <v>60</v>
      </c>
      <c r="H26" s="25"/>
      <c r="I26" s="27"/>
      <c r="J26" s="55">
        <v>4</v>
      </c>
      <c r="K26" s="31"/>
    </row>
    <row r="27" s="4" customFormat="1" ht="57" customHeight="1" spans="1:11">
      <c r="A27" s="52"/>
      <c r="B27" s="53" t="s">
        <v>61</v>
      </c>
      <c r="C27" s="53" t="s">
        <v>62</v>
      </c>
      <c r="D27" s="54" t="s">
        <v>63</v>
      </c>
      <c r="E27" s="31">
        <f>7+3</f>
        <v>10</v>
      </c>
      <c r="F27" s="65" t="s">
        <v>64</v>
      </c>
      <c r="G27" s="55" t="s">
        <v>65</v>
      </c>
      <c r="H27" s="20" t="s">
        <v>66</v>
      </c>
      <c r="I27" s="22"/>
      <c r="J27" s="55">
        <v>9</v>
      </c>
      <c r="K27" s="31" t="s">
        <v>67</v>
      </c>
    </row>
    <row r="28" s="4" customFormat="1" ht="49.5" customHeight="1" spans="1:11">
      <c r="A28" s="52"/>
      <c r="B28" s="56"/>
      <c r="C28" s="56"/>
      <c r="D28" s="54" t="s">
        <v>68</v>
      </c>
      <c r="E28" s="31">
        <f>8+2</f>
        <v>10</v>
      </c>
      <c r="F28" s="65" t="s">
        <v>69</v>
      </c>
      <c r="G28" s="55" t="s">
        <v>65</v>
      </c>
      <c r="H28" s="25"/>
      <c r="I28" s="27"/>
      <c r="J28" s="55">
        <v>8</v>
      </c>
      <c r="K28" s="31" t="s">
        <v>67</v>
      </c>
    </row>
    <row r="29" s="4" customFormat="1" ht="56.25" customHeight="1" spans="1:11">
      <c r="A29" s="52"/>
      <c r="B29" s="56"/>
      <c r="C29" s="56"/>
      <c r="D29" s="54" t="s">
        <v>70</v>
      </c>
      <c r="E29" s="31">
        <f>7+3</f>
        <v>10</v>
      </c>
      <c r="F29" s="65" t="s">
        <v>71</v>
      </c>
      <c r="G29" s="55" t="s">
        <v>72</v>
      </c>
      <c r="H29" s="25"/>
      <c r="I29" s="27"/>
      <c r="J29" s="55">
        <v>9</v>
      </c>
      <c r="K29" s="31" t="s">
        <v>67</v>
      </c>
    </row>
    <row r="30" s="4" customFormat="1" ht="49.5" customHeight="1" spans="1:11">
      <c r="A30" s="52"/>
      <c r="B30" s="56"/>
      <c r="C30" s="56"/>
      <c r="D30" s="54" t="s">
        <v>73</v>
      </c>
      <c r="E30" s="31">
        <f>8+2</f>
        <v>10</v>
      </c>
      <c r="F30" s="65" t="s">
        <v>74</v>
      </c>
      <c r="G30" s="55" t="s">
        <v>65</v>
      </c>
      <c r="H30" s="25"/>
      <c r="I30" s="27"/>
      <c r="J30" s="55">
        <v>9</v>
      </c>
      <c r="K30" s="31" t="s">
        <v>67</v>
      </c>
    </row>
    <row r="31" s="4" customFormat="1" ht="25.5" customHeight="1" spans="1:11">
      <c r="A31" s="66" t="s">
        <v>75</v>
      </c>
      <c r="B31" s="66"/>
      <c r="C31" s="66"/>
      <c r="D31" s="66"/>
      <c r="E31" s="66"/>
      <c r="F31" s="66"/>
      <c r="G31" s="66"/>
      <c r="H31" s="66"/>
      <c r="I31" s="66"/>
      <c r="J31" s="73">
        <f>J8+SUM(J15:J30)</f>
        <v>94.2860443612158</v>
      </c>
      <c r="K31" s="31"/>
    </row>
    <row r="32" s="5" customFormat="1"/>
    <row r="33" s="4" customFormat="1" spans="1:1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s="2" customFormat="1" spans="1:11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</row>
    <row r="35" s="2" customFormat="1" spans="1:1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</row>
    <row r="36" s="2" customFormat="1" spans="1:1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1:I31"/>
    <mergeCell ref="A32:K32"/>
    <mergeCell ref="A33:K33"/>
    <mergeCell ref="A34:K34"/>
    <mergeCell ref="A35:K35"/>
    <mergeCell ref="A36:K36"/>
    <mergeCell ref="A12:A13"/>
    <mergeCell ref="A14:A30"/>
    <mergeCell ref="B15:B26"/>
    <mergeCell ref="B27:B30"/>
    <mergeCell ref="C15:C17"/>
    <mergeCell ref="C18:C20"/>
    <mergeCell ref="C21:C23"/>
    <mergeCell ref="C24:C26"/>
    <mergeCell ref="C27:C30"/>
    <mergeCell ref="D21:D23"/>
    <mergeCell ref="D24:D25"/>
    <mergeCell ref="G24:G25"/>
    <mergeCell ref="K8:K11"/>
    <mergeCell ref="A7:C11"/>
    <mergeCell ref="H15:I23"/>
    <mergeCell ref="H24:I26"/>
    <mergeCell ref="H27:I30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2021-05-28T02:35:00Z</cp:lastPrinted>
  <dcterms:modified xsi:type="dcterms:W3CDTF">2025-11-13T01:41:45Z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E7FD8732FE224134B97A1C5D8426D530_13</vt:lpwstr>
  </property>
</Properties>
</file>