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<sst xmlns="http://schemas.openxmlformats.org/spreadsheetml/2006/main" count="82" uniqueCount="72">
  <si>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</si>
  <si>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</si>
  <si>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</si>
  <si>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轨道交通执法运营安全专职督查员经费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</si>
  <si>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</si>
  <si>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</si>
  <si>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</si>
  <si>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</si>
  <si>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</si>
  <si>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</si>
  <si>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</si>
  <si>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</si>
  <si>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</si>
  <si>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</si>
  <si>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</si>
  <si>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</si>
  <si>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</si>
  <si>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</si>
  <si>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</si>
  <si>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</si>
  <si>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</si>
  <si>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</si>
  <si>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</si>
  <si>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</si>
  <si>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年度目标：确保轨道交通运营安全专职督察员队伍良性发展，对轨道交通运营安全、地铁保护区巡查、运营企业落实安全主体责任的监管，2019年底共有810名督查员。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</si>
  <si>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</si>
  <si>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</si>
  <si>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</si>
  <si>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</si>
  <si>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</si>
  <si>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</si>
  <si>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</si>
  <si>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</si>
  <si>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</si>
  <si>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</si>
  <si>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</si>
  <si>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督察员人数</t>
  </si>
  <si>
    <t>2019年年底在职督察员810人，2020年1月-12月继续保持月均督察员人数810人</t>
  </si>
  <si>
    <t>完成值达到指标值，记满分；未达到指标值，按B/A或A/B*该指标分值记分。(即较小的数/大数*该指标分值）</t>
  </si>
  <si>
    <t>因督察员个人原因离职</t>
  </si>
  <si>
    <t>质量指标
（13分）</t>
  </si>
  <si>
    <t>督察员配备标准</t>
  </si>
  <si>
    <t>每个轨道交通车站配备2人</t>
  </si>
  <si>
    <t>督察员离职</t>
  </si>
  <si>
    <t>督察员考核管理标准</t>
  </si>
  <si>
    <t>符合《北京市交通执法总队轨道交通运营安全专职督察员考核管理办法（试行）》</t>
  </si>
  <si>
    <t>严格按照管理标准考核</t>
  </si>
  <si>
    <t>全市轨道交通安全监管覆盖率</t>
  </si>
  <si>
    <t>≥95%</t>
  </si>
  <si>
    <t>完成</t>
  </si>
  <si>
    <t>早晚高峰期全市重点轨道交通车站固定值守率</t>
  </si>
  <si>
    <t>春运等专项保障期间轨道交通执法人员上岗率</t>
  </si>
  <si>
    <t>时效指标
（12分）</t>
  </si>
  <si>
    <t>2020年6月前完成累计拨付资金总量的35%；</t>
  </si>
  <si>
    <t>完成35%</t>
  </si>
  <si>
    <t>2020年10月前完成累计拨付资金总量的70%；</t>
  </si>
  <si>
    <t>完成70%；</t>
  </si>
  <si>
    <t>2020年12月前完成累计拨付资金总量的100%</t>
  </si>
  <si>
    <t>完成100%</t>
  </si>
  <si>
    <t>成本指标
（10分）</t>
  </si>
  <si>
    <t>项目预算控制数</t>
  </si>
  <si>
    <t>9140.045838万元，其中，专职督察人员经费9006.787078万元，专职督察人员运行保障经费133.25876万元</t>
  </si>
  <si>
    <t>8760.107002万元</t>
  </si>
  <si>
    <t>在预算控制范围内得满分，超出预算按A/B*该指标分值计分</t>
  </si>
  <si>
    <t>效
果
指
标
(40分)</t>
  </si>
  <si>
    <t>效益指标
（40分）</t>
  </si>
  <si>
    <t>社会效益</t>
  </si>
  <si>
    <t>确保本市轨道交通运营安全专职督察员队伍良性发展，做好对轨道交通运营安全、地铁保护区巡查、运营企业落实安全主体责任的监管。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</si>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</sst>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0" fontId="0" fillId="0" borderId="0"/>
    <xf numFmtId="43" fontId="7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2" fillId="0" borderId="0"/>
    <xf numFmtId="0" fontId="0" fillId="0" borderId="0"/>
    <xf numFmtId="0" fontId="13" fillId="16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1" fillId="0" borderId="2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1" fillId="28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11" fillId="19" borderId="0" applyNumberFormat="false" applyBorder="false" applyAlignment="false" applyProtection="false">
      <alignment vertical="center"/>
    </xf>
    <xf numFmtId="0" fontId="32" fillId="0" borderId="22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24" fillId="9" borderId="1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0" borderId="0"/>
    <xf numFmtId="0" fontId="20" fillId="0" borderId="0"/>
    <xf numFmtId="0" fontId="11" fillId="11" borderId="0" applyNumberFormat="false" applyBorder="false" applyAlignment="false" applyProtection="false">
      <alignment vertical="center"/>
    </xf>
    <xf numFmtId="0" fontId="18" fillId="10" borderId="19" applyNumberFormat="false" applyAlignment="false" applyProtection="false">
      <alignment vertical="center"/>
    </xf>
    <xf numFmtId="0" fontId="17" fillId="9" borderId="18" applyNumberFormat="false" applyAlignment="false" applyProtection="false">
      <alignment vertical="center"/>
    </xf>
    <xf numFmtId="0" fontId="29" fillId="27" borderId="23" applyNumberFormat="false" applyAlignment="false" applyProtection="false">
      <alignment vertical="center"/>
    </xf>
    <xf numFmtId="0" fontId="19" fillId="0" borderId="0"/>
    <xf numFmtId="0" fontId="12" fillId="0" borderId="0"/>
    <xf numFmtId="0" fontId="16" fillId="0" borderId="17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24" borderId="0" applyNumberFormat="false" applyBorder="false" applyAlignment="false" applyProtection="false">
      <alignment vertical="center"/>
    </xf>
    <xf numFmtId="0" fontId="0" fillId="7" borderId="16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0" borderId="0"/>
    <xf numFmtId="0" fontId="11" fillId="2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0" fillId="0" borderId="0" xfId="0" applyFont="true" applyBorder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0" fillId="0" borderId="1" xfId="0" applyBorder="true" applyAlignment="true">
      <alignment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center" vertical="center"/>
    </xf>
    <xf numFmtId="0" fontId="0" fillId="0" borderId="9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10" xfId="0" applyFont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left" vertical="center"/>
    </xf>
    <xf numFmtId="0" fontId="7" fillId="0" borderId="8" xfId="0" applyFont="true" applyFill="true" applyBorder="true" applyAlignment="true">
      <alignment horizontal="left" vertical="center"/>
    </xf>
    <xf numFmtId="0" fontId="0" fillId="0" borderId="1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center" vertical="center" wrapText="true"/>
    </xf>
    <xf numFmtId="0" fontId="0" fillId="0" borderId="3" xfId="0" applyNumberFormat="true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vertical="center" wrapText="true"/>
    </xf>
    <xf numFmtId="0" fontId="0" fillId="0" borderId="3" xfId="0" applyNumberFormat="true" applyFont="true" applyBorder="true" applyAlignment="true">
      <alignment vertical="center" wrapText="true"/>
    </xf>
    <xf numFmtId="0" fontId="0" fillId="0" borderId="8" xfId="0" applyFont="true" applyBorder="true" applyAlignment="true">
      <alignment horizontal="center" vertical="center" wrapText="true"/>
    </xf>
    <xf numFmtId="0" fontId="0" fillId="0" borderId="8" xfId="0" applyFont="true" applyBorder="true" applyAlignment="true">
      <alignment horizontal="center" vertical="center"/>
    </xf>
    <xf numFmtId="0" fontId="0" fillId="0" borderId="15" xfId="0" applyFont="true" applyBorder="true" applyAlignment="true">
      <alignment horizontal="center" vertical="center" textRotation="255"/>
    </xf>
    <xf numFmtId="0" fontId="8" fillId="0" borderId="13" xfId="59" applyFont="true" applyBorder="true" applyAlignment="true">
      <alignment horizontal="center" vertical="center" wrapText="true"/>
    </xf>
    <xf numFmtId="0" fontId="8" fillId="0" borderId="2" xfId="37" applyFont="true" applyBorder="true" applyAlignment="true">
      <alignment horizontal="left" vertical="center" wrapText="true"/>
    </xf>
    <xf numFmtId="0" fontId="8" fillId="0" borderId="15" xfId="59" applyFont="true" applyBorder="true" applyAlignment="true">
      <alignment horizontal="center" vertical="center" wrapText="true"/>
    </xf>
    <xf numFmtId="0" fontId="8" fillId="0" borderId="14" xfId="59" applyFont="true" applyBorder="true" applyAlignment="true">
      <alignment horizontal="center" vertical="center" wrapText="true"/>
    </xf>
    <xf numFmtId="0" fontId="9" fillId="0" borderId="8" xfId="0" applyFont="true" applyBorder="true" applyAlignment="true">
      <alignment horizontal="center" vertical="center"/>
    </xf>
    <xf numFmtId="0" fontId="0" fillId="0" borderId="0" xfId="0" applyFont="true" applyBorder="true" applyAlignment="true">
      <alignment horizontal="left" vertical="center"/>
    </xf>
    <xf numFmtId="0" fontId="0" fillId="0" borderId="0" xfId="0" applyFont="true" applyBorder="true" applyAlignment="true">
      <alignment horizontal="left" vertical="center" wrapText="true"/>
    </xf>
    <xf numFmtId="0" fontId="0" fillId="0" borderId="1" xfId="0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/>
    </xf>
    <xf numFmtId="176" fontId="0" fillId="0" borderId="8" xfId="0" applyNumberFormat="true" applyFont="true" applyFill="true" applyBorder="true" applyAlignment="true">
      <alignment horizontal="center" vertical="center" wrapText="true"/>
    </xf>
    <xf numFmtId="0" fontId="8" fillId="0" borderId="8" xfId="37" applyFont="true" applyFill="true" applyBorder="true" applyAlignment="true">
      <alignment horizontal="center" vertical="center" wrapText="true"/>
    </xf>
    <xf numFmtId="0" fontId="8" fillId="0" borderId="8" xfId="37" applyFont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/>
    </xf>
    <xf numFmtId="0" fontId="0" fillId="0" borderId="8" xfId="0" applyFont="true" applyFill="true" applyBorder="true" applyAlignment="true">
      <alignment horizontal="center" vertical="center"/>
    </xf>
    <xf numFmtId="0" fontId="0" fillId="0" borderId="4" xfId="0" applyNumberFormat="true" applyFont="true" applyBorder="true" applyAlignment="true">
      <alignment horizontal="center" vertical="center" wrapText="true"/>
    </xf>
    <xf numFmtId="0" fontId="0" fillId="0" borderId="3" xfId="0" applyFont="true" applyBorder="true">
      <alignment vertical="center"/>
    </xf>
    <xf numFmtId="0" fontId="0" fillId="0" borderId="4" xfId="0" applyNumberFormat="true" applyFont="true" applyBorder="true" applyAlignment="true">
      <alignment vertical="center" wrapText="true"/>
    </xf>
    <xf numFmtId="0" fontId="0" fillId="0" borderId="2" xfId="0" applyNumberFormat="true" applyFont="true" applyBorder="true" applyAlignment="true">
      <alignment horizontal="left" vertical="center" wrapText="true"/>
    </xf>
    <xf numFmtId="0" fontId="0" fillId="0" borderId="3" xfId="0" applyNumberFormat="true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0" fillId="0" borderId="8" xfId="21" applyFont="true" applyFill="true" applyBorder="true" applyAlignment="true">
      <alignment horizontal="center" vertical="center" wrapText="true"/>
    </xf>
    <xf numFmtId="0" fontId="0" fillId="0" borderId="8" xfId="21" applyFont="true" applyFill="true" applyBorder="true" applyAlignment="true">
      <alignment horizontal="left" vertical="center" wrapText="true"/>
    </xf>
    <xf numFmtId="0" fontId="0" fillId="0" borderId="8" xfId="21" applyFont="true" applyBorder="true" applyAlignment="true">
      <alignment horizontal="center" vertical="center" wrapText="true"/>
    </xf>
    <xf numFmtId="0" fontId="10" fillId="0" borderId="8" xfId="21" applyFont="true" applyFill="true" applyBorder="true" applyAlignment="true">
      <alignment horizontal="left" vertical="center" wrapText="true"/>
    </xf>
    <xf numFmtId="0" fontId="10" fillId="0" borderId="8" xfId="21" applyFont="true" applyFill="true" applyBorder="true" applyAlignment="true">
      <alignment horizontal="center" vertical="center" wrapText="true"/>
    </xf>
    <xf numFmtId="176" fontId="0" fillId="0" borderId="1" xfId="0" applyNumberFormat="true" applyBorder="true" applyAlignment="true">
      <alignment horizontal="center" vertical="center" wrapText="true"/>
    </xf>
    <xf numFmtId="10" fontId="0" fillId="0" borderId="8" xfId="0" applyNumberFormat="true" applyFont="true" applyFill="true" applyBorder="true" applyAlignment="true">
      <alignment horizontal="center" vertical="center"/>
    </xf>
    <xf numFmtId="0" fontId="0" fillId="0" borderId="13" xfId="0" applyFont="true" applyBorder="true" applyAlignment="true">
      <alignment horizontal="center" vertical="center" wrapText="true"/>
    </xf>
    <xf numFmtId="0" fontId="0" fillId="0" borderId="15" xfId="0" applyFont="true" applyBorder="true" applyAlignment="true">
      <alignment horizontal="center" vertical="center" wrapText="true"/>
    </xf>
    <xf numFmtId="176" fontId="0" fillId="0" borderId="8" xfId="0" applyNumberFormat="true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horizontal="center" vertical="center" wrapText="true"/>
    </xf>
    <xf numFmtId="0" fontId="0" fillId="0" borderId="4" xfId="0" applyFont="true" applyBorder="true">
      <alignment vertical="center"/>
    </xf>
    <xf numFmtId="0" fontId="0" fillId="0" borderId="4" xfId="0" applyNumberFormat="true" applyFont="true" applyBorder="true" applyAlignment="true">
      <alignment horizontal="left" vertical="center" wrapText="true"/>
    </xf>
    <xf numFmtId="0" fontId="0" fillId="0" borderId="4" xfId="0" applyFont="true" applyBorder="true" applyAlignment="true">
      <alignment horizontal="center" vertical="center" wrapText="true"/>
    </xf>
    <xf numFmtId="176" fontId="0" fillId="0" borderId="8" xfId="21" applyNumberFormat="true" applyFont="true" applyFill="true" applyBorder="true" applyAlignment="true">
      <alignment horizontal="center" vertical="center" wrapText="true"/>
    </xf>
    <xf numFmtId="0" fontId="0" fillId="0" borderId="8" xfId="0" applyFont="true" applyBorder="true" applyAlignment="true">
      <alignment vertical="center"/>
    </xf>
  </cellXfs>
  <cellStyles count="63">
    <cellStyle name="常规" xfId="0" builtinId="0"/>
    <cellStyle name="常规 4 3" xfId="1"/>
    <cellStyle name="常规 4 2" xfId="2"/>
    <cellStyle name="千位分隔 2" xfId="3"/>
    <cellStyle name="常规 2 4" xfId="4"/>
    <cellStyle name="常规 2 2 2" xfId="5"/>
    <cellStyle name="常规 4 4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2 2" xfId="37"/>
    <cellStyle name="常规 6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topLeftCell="A13" workbookViewId="0">
      <selection activeCell="F17" sqref="F17"/>
    </sheetView>
  </sheetViews>
  <sheetFormatPr defaultColWidth="9" defaultRowHeight="14.4"/>
  <cols>
    <col min="1" max="1" width="4.12962962962963" customWidth="true"/>
    <col min="2" max="3" width="9.25" customWidth="true"/>
    <col min="4" max="4" width="20.5" customWidth="true"/>
    <col min="5" max="5" width="16.25" style="4" customWidth="true"/>
    <col min="6" max="6" width="15.25" style="4" customWidth="true"/>
    <col min="7" max="7" width="16.25" style="4" customWidth="true"/>
    <col min="8" max="8" width="13.1296296296296" customWidth="true"/>
    <col min="9" max="9" width="13.3703703703704" customWidth="true"/>
    <col min="10" max="10" width="11.6296296296296" style="5" customWidth="true"/>
    <col min="11" max="11" width="15.1296296296296" customWidth="true"/>
  </cols>
  <sheetData>
    <row r="1" ht="20.4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2.2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2.2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true" spans="1:11">
      <c r="A4" s="10"/>
      <c r="B4" s="10"/>
      <c r="C4" s="10"/>
      <c r="D4" s="10"/>
      <c r="E4" s="43"/>
      <c r="F4" s="43"/>
      <c r="G4" s="43"/>
      <c r="H4" s="10"/>
      <c r="I4" s="10"/>
      <c r="J4" s="62"/>
      <c r="K4" s="10"/>
    </row>
    <row r="5" s="2" customFormat="true" ht="20.25" customHeight="true" spans="1:11">
      <c r="A5" s="11" t="s">
        <v>2</v>
      </c>
      <c r="B5" s="12"/>
      <c r="C5" s="13"/>
      <c r="D5" s="11" t="s">
        <v>3</v>
      </c>
      <c r="E5" s="12"/>
      <c r="F5" s="12"/>
      <c r="G5" s="12"/>
      <c r="H5" s="12"/>
      <c r="I5" s="12"/>
      <c r="J5" s="12"/>
      <c r="K5" s="13"/>
    </row>
    <row r="6" s="2" customFormat="true" ht="20.25" customHeight="true" spans="1:11">
      <c r="A6" s="11" t="s">
        <v>4</v>
      </c>
      <c r="B6" s="12"/>
      <c r="C6" s="13"/>
      <c r="D6" s="14" t="s">
        <v>5</v>
      </c>
      <c r="E6" s="44"/>
      <c r="F6" s="45"/>
      <c r="G6" s="11" t="s">
        <v>6</v>
      </c>
      <c r="H6" s="13"/>
      <c r="I6" s="11" t="s">
        <v>7</v>
      </c>
      <c r="J6" s="12"/>
      <c r="K6" s="13"/>
    </row>
    <row r="7" s="2" customFormat="true" ht="20.25" customHeight="true" spans="1:11">
      <c r="A7" s="15" t="s">
        <v>8</v>
      </c>
      <c r="B7" s="16"/>
      <c r="C7" s="17"/>
      <c r="D7" s="18"/>
      <c r="E7" s="46" t="s">
        <v>9</v>
      </c>
      <c r="F7" s="46" t="s">
        <v>10</v>
      </c>
      <c r="G7" s="46" t="s">
        <v>11</v>
      </c>
      <c r="H7" s="46" t="s">
        <v>12</v>
      </c>
      <c r="I7" s="46" t="s">
        <v>13</v>
      </c>
      <c r="J7" s="46" t="s">
        <v>14</v>
      </c>
      <c r="K7" s="34" t="s">
        <v>15</v>
      </c>
    </row>
    <row r="8" s="2" customFormat="true" ht="17.25" customHeight="true" spans="1:11">
      <c r="A8" s="19"/>
      <c r="B8" s="20"/>
      <c r="C8" s="21"/>
      <c r="D8" s="22" t="s">
        <v>16</v>
      </c>
      <c r="E8" s="45">
        <v>9140.045838</v>
      </c>
      <c r="F8" s="47">
        <v>8892.655148</v>
      </c>
      <c r="G8" s="48">
        <v>8760.107002</v>
      </c>
      <c r="H8" s="34">
        <v>10</v>
      </c>
      <c r="I8" s="63">
        <f>+G8/F8</f>
        <v>0.985094649034062</v>
      </c>
      <c r="J8" s="46">
        <f>IF(H8*I8&lt;10,H8*I8,10)</f>
        <v>9.85094649034061</v>
      </c>
      <c r="K8" s="64" t="s">
        <v>17</v>
      </c>
    </row>
    <row r="9" s="2" customFormat="true" ht="18" customHeight="true" spans="1:11">
      <c r="A9" s="19"/>
      <c r="B9" s="20"/>
      <c r="C9" s="21"/>
      <c r="D9" s="23" t="s">
        <v>18</v>
      </c>
      <c r="E9" s="45">
        <v>9140.045838</v>
      </c>
      <c r="F9" s="47">
        <v>8892.655148</v>
      </c>
      <c r="G9" s="48">
        <v>8760.107002</v>
      </c>
      <c r="H9" s="34"/>
      <c r="I9" s="63"/>
      <c r="J9" s="46"/>
      <c r="K9" s="65"/>
    </row>
    <row r="10" s="2" customFormat="true" ht="18" customHeight="true" spans="1:11">
      <c r="A10" s="19"/>
      <c r="B10" s="20"/>
      <c r="C10" s="21"/>
      <c r="D10" s="23" t="s">
        <v>19</v>
      </c>
      <c r="E10" s="49"/>
      <c r="F10" s="50"/>
      <c r="G10" s="34"/>
      <c r="H10" s="34"/>
      <c r="I10" s="34"/>
      <c r="J10" s="66"/>
      <c r="K10" s="65"/>
    </row>
    <row r="11" s="2" customFormat="true" ht="21.75" customHeight="true" spans="1:11">
      <c r="A11" s="24"/>
      <c r="B11" s="25"/>
      <c r="C11" s="26"/>
      <c r="D11" s="23" t="s">
        <v>20</v>
      </c>
      <c r="E11" s="45"/>
      <c r="F11" s="50"/>
      <c r="G11" s="34"/>
      <c r="H11" s="34"/>
      <c r="I11" s="34"/>
      <c r="J11" s="66"/>
      <c r="K11" s="67"/>
    </row>
    <row r="12" s="2" customFormat="true" ht="25.5" customHeight="true" spans="1:11">
      <c r="A12" s="27" t="s">
        <v>21</v>
      </c>
      <c r="B12" s="28" t="s">
        <v>22</v>
      </c>
      <c r="C12" s="29"/>
      <c r="D12" s="29"/>
      <c r="E12" s="29"/>
      <c r="F12" s="51"/>
      <c r="G12" s="28" t="s">
        <v>23</v>
      </c>
      <c r="H12" s="52"/>
      <c r="I12" s="52"/>
      <c r="J12" s="52"/>
      <c r="K12" s="68"/>
    </row>
    <row r="13" s="2" customFormat="true" ht="63.75" customHeight="true" spans="1:11">
      <c r="A13" s="30"/>
      <c r="B13" s="31" t="s">
        <v>24</v>
      </c>
      <c r="C13" s="32"/>
      <c r="D13" s="32"/>
      <c r="E13" s="32"/>
      <c r="F13" s="53"/>
      <c r="G13" s="54" t="s">
        <v>25</v>
      </c>
      <c r="H13" s="55"/>
      <c r="I13" s="55"/>
      <c r="J13" s="55"/>
      <c r="K13" s="69"/>
    </row>
    <row r="14" s="2" customFormat="true" ht="25.9" customHeight="true" spans="1:11">
      <c r="A14" s="27" t="s">
        <v>26</v>
      </c>
      <c r="B14" s="33" t="s">
        <v>27</v>
      </c>
      <c r="C14" s="34" t="s">
        <v>28</v>
      </c>
      <c r="D14" s="34" t="s">
        <v>29</v>
      </c>
      <c r="E14" s="34" t="s">
        <v>30</v>
      </c>
      <c r="F14" s="33" t="s">
        <v>31</v>
      </c>
      <c r="G14" s="34" t="s">
        <v>32</v>
      </c>
      <c r="H14" s="56" t="s">
        <v>15</v>
      </c>
      <c r="I14" s="70"/>
      <c r="J14" s="66" t="s">
        <v>14</v>
      </c>
      <c r="K14" s="33" t="s">
        <v>33</v>
      </c>
    </row>
    <row r="15" s="2" customFormat="true" ht="78" customHeight="true" spans="1:11">
      <c r="A15" s="35"/>
      <c r="B15" s="36" t="s">
        <v>34</v>
      </c>
      <c r="C15" s="36" t="s">
        <v>35</v>
      </c>
      <c r="D15" s="37" t="s">
        <v>36</v>
      </c>
      <c r="E15" s="57">
        <v>15</v>
      </c>
      <c r="F15" s="58" t="s">
        <v>37</v>
      </c>
      <c r="G15" s="57">
        <v>804</v>
      </c>
      <c r="H15" s="15" t="s">
        <v>38</v>
      </c>
      <c r="I15" s="17"/>
      <c r="J15" s="57">
        <v>14.89</v>
      </c>
      <c r="K15" s="33" t="s">
        <v>39</v>
      </c>
    </row>
    <row r="16" s="2" customFormat="true" ht="37.5" customHeight="true" spans="1:11">
      <c r="A16" s="35"/>
      <c r="B16" s="38"/>
      <c r="C16" s="36" t="s">
        <v>40</v>
      </c>
      <c r="D16" s="37" t="s">
        <v>41</v>
      </c>
      <c r="E16" s="59">
        <v>2</v>
      </c>
      <c r="F16" s="58" t="s">
        <v>42</v>
      </c>
      <c r="G16" s="58" t="s">
        <v>42</v>
      </c>
      <c r="H16" s="19"/>
      <c r="I16" s="21"/>
      <c r="J16" s="71">
        <f>2*(804/810)</f>
        <v>1.98518518518519</v>
      </c>
      <c r="K16" s="34" t="s">
        <v>43</v>
      </c>
    </row>
    <row r="17" s="2" customFormat="true" ht="84" customHeight="true" spans="1:11">
      <c r="A17" s="35"/>
      <c r="B17" s="38"/>
      <c r="C17" s="38"/>
      <c r="D17" s="37" t="s">
        <v>44</v>
      </c>
      <c r="E17" s="59">
        <v>2</v>
      </c>
      <c r="F17" s="58" t="s">
        <v>45</v>
      </c>
      <c r="G17" s="58" t="s">
        <v>46</v>
      </c>
      <c r="H17" s="19"/>
      <c r="I17" s="21"/>
      <c r="J17" s="57">
        <v>2</v>
      </c>
      <c r="K17" s="34"/>
    </row>
    <row r="18" s="2" customFormat="true" ht="37.5" customHeight="true" spans="1:11">
      <c r="A18" s="35"/>
      <c r="B18" s="38"/>
      <c r="C18" s="38"/>
      <c r="D18" s="37" t="s">
        <v>47</v>
      </c>
      <c r="E18" s="59">
        <v>3</v>
      </c>
      <c r="F18" s="57" t="s">
        <v>48</v>
      </c>
      <c r="G18" s="57" t="s">
        <v>49</v>
      </c>
      <c r="H18" s="19"/>
      <c r="I18" s="21"/>
      <c r="J18" s="57">
        <v>3</v>
      </c>
      <c r="K18" s="34"/>
    </row>
    <row r="19" s="2" customFormat="true" ht="37.5" customHeight="true" spans="1:11">
      <c r="A19" s="35"/>
      <c r="B19" s="38"/>
      <c r="C19" s="38"/>
      <c r="D19" s="37" t="s">
        <v>50</v>
      </c>
      <c r="E19" s="59">
        <v>3</v>
      </c>
      <c r="F19" s="57" t="s">
        <v>48</v>
      </c>
      <c r="G19" s="57" t="s">
        <v>49</v>
      </c>
      <c r="H19" s="19"/>
      <c r="I19" s="21"/>
      <c r="J19" s="57">
        <v>3</v>
      </c>
      <c r="K19" s="34"/>
    </row>
    <row r="20" s="2" customFormat="true" ht="37.5" customHeight="true" spans="1:11">
      <c r="A20" s="35"/>
      <c r="B20" s="38"/>
      <c r="C20" s="38"/>
      <c r="D20" s="37" t="s">
        <v>51</v>
      </c>
      <c r="E20" s="59">
        <v>3</v>
      </c>
      <c r="F20" s="57" t="s">
        <v>48</v>
      </c>
      <c r="G20" s="57" t="s">
        <v>49</v>
      </c>
      <c r="H20" s="19"/>
      <c r="I20" s="21"/>
      <c r="J20" s="57">
        <v>3</v>
      </c>
      <c r="K20" s="34"/>
    </row>
    <row r="21" s="2" customFormat="true" ht="37.5" customHeight="true" spans="1:11">
      <c r="A21" s="35"/>
      <c r="B21" s="38"/>
      <c r="C21" s="36" t="s">
        <v>52</v>
      </c>
      <c r="D21" s="37" t="s">
        <v>53</v>
      </c>
      <c r="E21" s="59">
        <v>4</v>
      </c>
      <c r="F21" s="57" t="s">
        <v>54</v>
      </c>
      <c r="G21" s="57" t="s">
        <v>49</v>
      </c>
      <c r="H21" s="19"/>
      <c r="I21" s="21"/>
      <c r="J21" s="57">
        <v>4</v>
      </c>
      <c r="K21" s="34"/>
    </row>
    <row r="22" s="2" customFormat="true" ht="37.5" customHeight="true" spans="1:11">
      <c r="A22" s="35"/>
      <c r="B22" s="38"/>
      <c r="C22" s="38"/>
      <c r="D22" s="37" t="s">
        <v>55</v>
      </c>
      <c r="E22" s="59">
        <v>4</v>
      </c>
      <c r="F22" s="57" t="s">
        <v>56</v>
      </c>
      <c r="G22" s="57" t="s">
        <v>49</v>
      </c>
      <c r="H22" s="19"/>
      <c r="I22" s="21"/>
      <c r="J22" s="57">
        <v>4</v>
      </c>
      <c r="K22" s="34"/>
    </row>
    <row r="23" s="2" customFormat="true" ht="43.2" spans="1:11">
      <c r="A23" s="35"/>
      <c r="B23" s="38"/>
      <c r="C23" s="39"/>
      <c r="D23" s="37" t="s">
        <v>57</v>
      </c>
      <c r="E23" s="34">
        <v>4</v>
      </c>
      <c r="F23" s="57" t="s">
        <v>58</v>
      </c>
      <c r="G23" s="57" t="s">
        <v>49</v>
      </c>
      <c r="H23" s="19"/>
      <c r="I23" s="21"/>
      <c r="J23" s="57">
        <v>4</v>
      </c>
      <c r="K23" s="34"/>
    </row>
    <row r="24" s="2" customFormat="true" ht="109.5" customHeight="true" spans="1:11">
      <c r="A24" s="35"/>
      <c r="B24" s="38"/>
      <c r="C24" s="36" t="s">
        <v>59</v>
      </c>
      <c r="D24" s="37" t="s">
        <v>60</v>
      </c>
      <c r="E24" s="34">
        <v>10</v>
      </c>
      <c r="F24" s="60" t="s">
        <v>61</v>
      </c>
      <c r="G24" s="61" t="s">
        <v>62</v>
      </c>
      <c r="H24" s="15" t="s">
        <v>63</v>
      </c>
      <c r="I24" s="17"/>
      <c r="J24" s="57">
        <v>10</v>
      </c>
      <c r="K24" s="34"/>
    </row>
    <row r="25" s="2" customFormat="true" ht="219" customHeight="true" spans="1:11">
      <c r="A25" s="35"/>
      <c r="B25" s="36" t="s">
        <v>64</v>
      </c>
      <c r="C25" s="36" t="s">
        <v>65</v>
      </c>
      <c r="D25" s="37" t="s">
        <v>66</v>
      </c>
      <c r="E25" s="34">
        <v>40</v>
      </c>
      <c r="F25" s="58" t="s">
        <v>67</v>
      </c>
      <c r="G25" s="57" t="s">
        <v>68</v>
      </c>
      <c r="H25" s="15" t="s">
        <v>69</v>
      </c>
      <c r="I25" s="17"/>
      <c r="J25" s="57">
        <v>35</v>
      </c>
      <c r="K25" s="34" t="s">
        <v>70</v>
      </c>
    </row>
    <row r="26" s="2" customFormat="true" ht="25.5" customHeight="true" spans="1:11">
      <c r="A26" s="40" t="s">
        <v>71</v>
      </c>
      <c r="B26" s="40"/>
      <c r="C26" s="40"/>
      <c r="D26" s="40"/>
      <c r="E26" s="40"/>
      <c r="F26" s="40"/>
      <c r="G26" s="40"/>
      <c r="H26" s="40"/>
      <c r="I26" s="40"/>
      <c r="J26" s="66">
        <f>J8+SUM(J15:J25)</f>
        <v>94.7261316755258</v>
      </c>
      <c r="K26" s="72"/>
    </row>
    <row r="27" s="3" customFormat="true" spans="1:1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="2" customFormat="true" spans="1:1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</row>
    <row r="29" s="2" customFormat="true" spans="1:1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="2" customFormat="true" spans="1:11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</row>
    <row r="31" s="2" customFormat="true" spans="1:1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6:C20"/>
    <mergeCell ref="C21:C23"/>
    <mergeCell ref="K8:K11"/>
    <mergeCell ref="H15:I23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2021-05-28T10:15:00Z</cp:lastPrinted>
  <dcterms:modified xsi:type="dcterms:W3CDTF">2025-03-19T16:05:41Z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