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/>
  <bookViews>
    <workbookView xWindow="0" yWindow="0" windowWidth="18720" windowHeight="6870" tabRatio="930" firstSheet="1" activeTab="1"/>
  </bookViews>
  <sheets>
    <sheet name="1.培训类" sheetId="16" r:id="rId1"/>
    <sheet name="3.研究类" sheetId="2" r:id="rId2"/>
  </sheets>
  <definedNames>
    <definedName name="_xlnm._FilterDatabase" localSheetId="1" hidden="1">'3.研究类'!#REF!</definedName>
    <definedName name="_xlnm.Print_Area" localSheetId="0">'1.培训类'!$A$1:$K$36</definedName>
    <definedName name="_xlnm.Print_Area" localSheetId="1">'3.研究类'!$A$1:$K$23</definedName>
  </definedNames>
  <calcPr calcId="125725"/>
</workbook>
</file>

<file path=xl/calcChain.xml><?xml version="1.0" encoding="utf-8"?>
<calcChain xmlns="http://schemas.openxmlformats.org/spreadsheetml/2006/main">
  <c r="J23" i="2"/>
  <c r="J8"/>
  <c r="I8"/>
  <c r="J32" i="16"/>
  <c r="E31"/>
  <c r="E30"/>
  <c r="E29"/>
  <c r="E28"/>
  <c r="J8"/>
  <c r="I8"/>
</calcChain>
</file>

<file path=xl/sharedStrings.xml><?xml version="1.0" encoding="utf-8"?>
<sst xmlns="http://schemas.openxmlformats.org/spreadsheetml/2006/main" count="209" uniqueCount="111">
  <si>
    <t>附件3-1</t>
  </si>
  <si>
    <r>
      <rPr>
        <b/>
        <sz val="18"/>
        <color indexed="8"/>
        <rFont val="宋体"/>
        <charset val="134"/>
      </rPr>
      <t>项目支出绩效自评表</t>
    </r>
    <r>
      <rPr>
        <sz val="18"/>
        <color indexed="8"/>
        <rFont val="宋体"/>
        <charset val="134"/>
      </rPr>
      <t xml:space="preserve"> </t>
    </r>
  </si>
  <si>
    <t>（2020年度）</t>
  </si>
  <si>
    <t>项目名称</t>
  </si>
  <si>
    <t>培训类</t>
  </si>
  <si>
    <t>主管部门及代码</t>
  </si>
  <si>
    <t>北京市交通委员会170</t>
  </si>
  <si>
    <t>实施单位</t>
  </si>
  <si>
    <t>项目资金                    （万元）</t>
  </si>
  <si>
    <t>年初预算数（A）</t>
  </si>
  <si>
    <r>
      <rPr>
        <sz val="12"/>
        <color theme="1"/>
        <rFont val="宋体"/>
        <charset val="134"/>
        <scheme val="minor"/>
      </rPr>
      <t>全年预算数（B</t>
    </r>
    <r>
      <rPr>
        <sz val="11"/>
        <color theme="1"/>
        <rFont val="宋体"/>
        <charset val="134"/>
        <scheme val="minor"/>
      </rPr>
      <t>)</t>
    </r>
  </si>
  <si>
    <t>全年执行数（C）</t>
  </si>
  <si>
    <r>
      <rPr>
        <sz val="12"/>
        <color theme="1"/>
        <rFont val="宋体"/>
        <charset val="134"/>
      </rPr>
      <t>分值（1</t>
    </r>
    <r>
      <rPr>
        <sz val="12"/>
        <color indexed="8"/>
        <rFont val="宋体"/>
        <charset val="134"/>
      </rPr>
      <t>0分）</t>
    </r>
  </si>
  <si>
    <t>执行率（C/B)</t>
  </si>
  <si>
    <t>得分</t>
  </si>
  <si>
    <t>得分计算方法</t>
  </si>
  <si>
    <t>年度资金总额：</t>
  </si>
  <si>
    <t>执行率*该指标分值，最高不得超过分值上限</t>
  </si>
  <si>
    <t>其中：当年财政拨款</t>
  </si>
  <si>
    <t>上年结转资金</t>
  </si>
  <si>
    <t>其他资金</t>
  </si>
  <si>
    <t>年度总体目标</t>
  </si>
  <si>
    <t>预期目标综述</t>
  </si>
  <si>
    <t>实际完成情况综述</t>
  </si>
  <si>
    <t>绩效指标</t>
  </si>
  <si>
    <t>一级指标</t>
  </si>
  <si>
    <t>二级指标</t>
  </si>
  <si>
    <t>三级指标</t>
  </si>
  <si>
    <t>分值</t>
  </si>
  <si>
    <t>年度指标值(A)</t>
  </si>
  <si>
    <t>全年实际值(B)</t>
  </si>
  <si>
    <t>未完成原因分析</t>
  </si>
  <si>
    <t>产
出
指
标
(50分)</t>
  </si>
  <si>
    <t>数量指标
（15分）</t>
  </si>
  <si>
    <t>培训班次</t>
  </si>
  <si>
    <t>**次</t>
  </si>
  <si>
    <r>
      <rPr>
        <sz val="12"/>
        <color theme="1"/>
        <rFont val="宋体"/>
        <charset val="134"/>
      </rPr>
      <t>完成值达到指标值，记满分；未达到指标值，按</t>
    </r>
    <r>
      <rPr>
        <sz val="12"/>
        <color indexed="8"/>
        <rFont val="宋体"/>
        <charset val="134"/>
      </rPr>
      <t>B/A或A/B*该指标分值记分。(即较小的数/大数*该指标分值）</t>
    </r>
  </si>
  <si>
    <t>**</t>
  </si>
  <si>
    <t>培训人数</t>
  </si>
  <si>
    <t>**人</t>
  </si>
  <si>
    <t>培训天数</t>
  </si>
  <si>
    <t>**天</t>
  </si>
  <si>
    <t>课程数量</t>
  </si>
  <si>
    <t>**门</t>
  </si>
  <si>
    <t>教学模式创新数量</t>
  </si>
  <si>
    <t>质量指标
（13分）</t>
  </si>
  <si>
    <t>培训参与度</t>
  </si>
  <si>
    <t>≥**%</t>
  </si>
  <si>
    <t>培训覆盖率</t>
  </si>
  <si>
    <t>培训合格率</t>
  </si>
  <si>
    <t>培训人数增长率</t>
  </si>
  <si>
    <t>时效指标
（12分）</t>
  </si>
  <si>
    <t>前期完成培训方案制定时间</t>
  </si>
  <si>
    <t>**月前</t>
  </si>
  <si>
    <t>开始培训时间</t>
  </si>
  <si>
    <t>完成培训时间</t>
  </si>
  <si>
    <t>成本指标
（10分）</t>
  </si>
  <si>
    <t>项目预算控制数</t>
  </si>
  <si>
    <t>**万元</t>
  </si>
  <si>
    <r>
      <rPr>
        <sz val="12"/>
        <color theme="1"/>
        <rFont val="宋体"/>
        <charset val="134"/>
      </rPr>
      <t>在预算控制范围内得满分，超出预算按</t>
    </r>
    <r>
      <rPr>
        <sz val="12"/>
        <color indexed="8"/>
        <rFont val="宋体"/>
        <charset val="134"/>
      </rPr>
      <t>A/B*该指标分值计分</t>
    </r>
  </si>
  <si>
    <t>效
果
指
标
(40分)</t>
  </si>
  <si>
    <t>效益指标
（40分）</t>
  </si>
  <si>
    <t>**社会影响力1</t>
  </si>
  <si>
    <t>通过培训达到**效果1</t>
  </si>
  <si>
    <t>达到预期目标</t>
  </si>
  <si>
    <t>1.若为定性指标，则根据“四档”原则计分：达成预期指标：按照指标分值的100-90%(含90%)；基本达成预期指标且效果较好：90-75%(含75%)，部分达成预期指标且具有一定效果：75-60%（含60%），未达成预期指标且效果较差：60-0%。
2.若为定量指标，完成值达到指标值，记满分；未达到指标值，按B/A或A/B*该指标分值记分（即较小的数/大数*该指标分值）。</t>
  </si>
  <si>
    <t>**社会影响力2</t>
  </si>
  <si>
    <t>通过培训达到**效果2</t>
  </si>
  <si>
    <t>**社会影响力3</t>
  </si>
  <si>
    <t>通过培训达到**效果3</t>
  </si>
  <si>
    <t>可持续效益</t>
  </si>
  <si>
    <t>通过培训，**能力得到提高，**行业得到可持续发展</t>
  </si>
  <si>
    <t>得到可持续发展</t>
  </si>
  <si>
    <t>总分</t>
  </si>
  <si>
    <r>
      <rPr>
        <sz val="12"/>
        <color theme="1"/>
        <rFont val="宋体"/>
        <charset val="134"/>
      </rPr>
      <t>注：1</t>
    </r>
    <r>
      <rPr>
        <sz val="12"/>
        <color indexed="8"/>
        <rFont val="宋体"/>
        <charset val="134"/>
      </rPr>
      <t>.得分一档最高不能超过该指标分值上限。</t>
    </r>
  </si>
  <si>
    <t xml:space="preserve">    2.定性指标根据指标完成情况分为：达成预期指标、基本达成预期指标且效果较好、部分达成预期指标且具有一定效果、未达成预期指标且效果较差四档，分别按照该指标对应分值区间100-90%(含90%)、90-75%(含75%)、75-60%（含60%）、60-0%合理确定分值。</t>
  </si>
  <si>
    <r>
      <rPr>
        <sz val="12"/>
        <color theme="1"/>
        <rFont val="宋体"/>
        <charset val="134"/>
      </rPr>
      <t xml:space="preserve">    3.定量指标若为正向指标（即指标值为</t>
    </r>
    <r>
      <rPr>
        <sz val="12"/>
        <color indexed="8"/>
        <rFont val="宋体"/>
        <charset val="134"/>
      </rPr>
      <t>≥*），则得分计算方法应用全年实际值（B）/年度指标值（A）*该指标分值；若定量指标为反向指标（即指标值为≤*），则得分计算方法应用年度指标值（A）/全年实际值（B）*该指标分值。</t>
    </r>
  </si>
  <si>
    <t xml:space="preserve">    4.请在“未完成原因分析”中说明偏离目标、不能完成目标的原因及拟采取的措施。</t>
  </si>
  <si>
    <t xml:space="preserve">    5.全年预算数填写调整后的预算（财政批准的）</t>
  </si>
  <si>
    <t>沥青除味剂最佳用量确定方法</t>
  </si>
  <si>
    <r>
      <rPr>
        <sz val="11"/>
        <color theme="1"/>
        <rFont val="宋体"/>
        <charset val="134"/>
      </rPr>
      <t>北京市交通委员会1</t>
    </r>
    <r>
      <rPr>
        <sz val="11"/>
        <color indexed="8"/>
        <rFont val="宋体"/>
        <charset val="134"/>
      </rPr>
      <t>70</t>
    </r>
  </si>
  <si>
    <t>北京市交通委本级</t>
  </si>
  <si>
    <t>全年预算数（B)</t>
  </si>
  <si>
    <r>
      <rPr>
        <sz val="11"/>
        <color theme="1"/>
        <rFont val="宋体"/>
        <charset val="134"/>
      </rPr>
      <t>分值  （1</t>
    </r>
    <r>
      <rPr>
        <sz val="11"/>
        <color indexed="8"/>
        <rFont val="宋体"/>
        <charset val="134"/>
      </rPr>
      <t>0分）</t>
    </r>
  </si>
  <si>
    <t>沥青除味剂最佳用量确定方法：①根据沥青烟的有害物质种类及含量，提出净味抑烟剂净味抑烟效果的检测方法和评价指标；②针对不同沥青有害气体的特点及含量，优选净味抑烟剂，确定净味抑烟剂的掺配方式和最佳掺量，并评价其对沥青混合料性能的影响。撰写论文两篇，申请国家发明专利一项。</t>
  </si>
  <si>
    <t>①提出了沥青净味抑烟剂净味抑烟效果的检测方法和评价指标②确定了净味抑烟剂的掺配方式和最佳掺量，评价了对沥青混合料性能的影响。撰写了论文两篇，申请了国家发明专利一项，完成了年度总体目标</t>
  </si>
  <si>
    <t>完成论文</t>
  </si>
  <si>
    <t>≥2篇</t>
  </si>
  <si>
    <t>2篇</t>
  </si>
  <si>
    <t>完成值达到指标值，记满分；未达到指标值，按B/A或A/B*该指标分值记分。(即较小的数/大数*该指标分值）</t>
  </si>
  <si>
    <t>完成发明专利</t>
  </si>
  <si>
    <t>≥1项</t>
  </si>
  <si>
    <t>1项</t>
  </si>
  <si>
    <t>完成研究报告</t>
  </si>
  <si>
    <t>≥1部</t>
  </si>
  <si>
    <t>1部</t>
  </si>
  <si>
    <t>效果评价指标可靠度</t>
  </si>
  <si>
    <t>≥90%</t>
  </si>
  <si>
    <t>项目结题完成成果要求</t>
  </si>
  <si>
    <t>2020年12月前</t>
  </si>
  <si>
    <t>2021年4月前</t>
  </si>
  <si>
    <t>29.6万元</t>
  </si>
  <si>
    <t>26.50908万元</t>
  </si>
  <si>
    <r>
      <rPr>
        <sz val="11"/>
        <color theme="1"/>
        <rFont val="宋体"/>
        <charset val="134"/>
      </rPr>
      <t>在预算控制范围内得满分，超出预算按</t>
    </r>
    <r>
      <rPr>
        <sz val="11"/>
        <color rgb="FF000000"/>
        <rFont val="宋体"/>
        <charset val="134"/>
      </rPr>
      <t>A/B*该指标分值计分</t>
    </r>
  </si>
  <si>
    <t>社会效益1</t>
  </si>
  <si>
    <t>对净味抑烟剂推广和应用有重要意义</t>
  </si>
  <si>
    <t>达到预期指标</t>
  </si>
  <si>
    <t>完成情况证明材料不充分</t>
  </si>
  <si>
    <t>社会效益2</t>
  </si>
  <si>
    <t>能够有效改善施工环境质量，可有效降低沥青烟排放20%以上</t>
  </si>
  <si>
    <t>由于疫情原因，项目完成时间滞后。</t>
    <phoneticPr fontId="19" type="noConversion"/>
  </si>
</sst>
</file>

<file path=xl/styles.xml><?xml version="1.0" encoding="utf-8"?>
<styleSheet xmlns="http://schemas.openxmlformats.org/spreadsheetml/2006/main">
  <numFmts count="2">
    <numFmt numFmtId="43" formatCode="_ * #,##0.00_ ;_ * \-#,##0.00_ ;_ * &quot;-&quot;??_ ;_ @_ "/>
    <numFmt numFmtId="178" formatCode="0.00_ "/>
  </numFmts>
  <fonts count="20">
    <font>
      <sz val="11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8"/>
      <color indexed="8"/>
      <name val="宋体"/>
      <charset val="134"/>
    </font>
    <font>
      <sz val="18"/>
      <color indexed="8"/>
      <name val="宋体"/>
      <charset val="134"/>
    </font>
    <font>
      <sz val="11"/>
      <color theme="1"/>
      <name val="宋体"/>
      <charset val="134"/>
    </font>
    <font>
      <sz val="11"/>
      <color indexed="8"/>
      <name val="宋体"/>
      <charset val="134"/>
    </font>
    <font>
      <sz val="11"/>
      <name val="宋体"/>
      <charset val="134"/>
    </font>
    <font>
      <b/>
      <sz val="11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2"/>
      <color theme="1"/>
      <name val="宋体"/>
      <charset val="134"/>
    </font>
    <font>
      <sz val="12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  <scheme val="minor"/>
    </font>
    <font>
      <sz val="10"/>
      <name val="Arial"/>
      <family val="2"/>
    </font>
    <font>
      <sz val="11"/>
      <color rgb="FF000000"/>
      <name val="宋体"/>
      <charset val="134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5">
    <xf numFmtId="0" fontId="0" fillId="0" borderId="0">
      <alignment vertical="center"/>
    </xf>
    <xf numFmtId="0" fontId="3" fillId="0" borderId="0"/>
    <xf numFmtId="0" fontId="17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3" fillId="0" borderId="0">
      <alignment vertical="center"/>
    </xf>
    <xf numFmtId="0" fontId="3" fillId="0" borderId="0">
      <alignment vertical="center"/>
    </xf>
    <xf numFmtId="43" fontId="9" fillId="0" borderId="0" applyFont="0" applyFill="0" applyBorder="0" applyAlignment="0" applyProtection="0">
      <alignment vertical="center"/>
    </xf>
    <xf numFmtId="0" fontId="3" fillId="0" borderId="0"/>
    <xf numFmtId="0" fontId="3" fillId="0" borderId="0"/>
    <xf numFmtId="0" fontId="9" fillId="0" borderId="0"/>
    <xf numFmtId="0" fontId="9" fillId="0" borderId="0">
      <alignment vertical="center"/>
    </xf>
    <xf numFmtId="0" fontId="4" fillId="0" borderId="0"/>
  </cellStyleXfs>
  <cellXfs count="160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4" fillId="0" borderId="1" xfId="0" applyFont="1" applyBorder="1">
      <alignment vertical="center"/>
    </xf>
    <xf numFmtId="0" fontId="4" fillId="0" borderId="0" xfId="0" applyFont="1" applyBorder="1">
      <alignment vertical="center"/>
    </xf>
    <xf numFmtId="0" fontId="4" fillId="0" borderId="0" xfId="0" applyFont="1">
      <alignment vertical="center"/>
    </xf>
    <xf numFmtId="0" fontId="0" fillId="0" borderId="0" xfId="0" applyAlignment="1">
      <alignment horizontal="center" vertical="center"/>
    </xf>
    <xf numFmtId="178" fontId="0" fillId="0" borderId="0" xfId="0" applyNumberFormat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/>
    </xf>
    <xf numFmtId="0" fontId="8" fillId="0" borderId="8" xfId="0" applyFont="1" applyFill="1" applyBorder="1" applyAlignment="1">
      <alignment vertical="center"/>
    </xf>
    <xf numFmtId="178" fontId="3" fillId="0" borderId="8" xfId="0" applyNumberFormat="1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9" fillId="0" borderId="8" xfId="0" applyFont="1" applyFill="1" applyBorder="1" applyAlignment="1">
      <alignment vertical="center"/>
    </xf>
    <xf numFmtId="0" fontId="9" fillId="0" borderId="5" xfId="0" applyFont="1" applyFill="1" applyBorder="1" applyAlignment="1">
      <alignment vertical="center"/>
    </xf>
    <xf numFmtId="0" fontId="8" fillId="0" borderId="5" xfId="0" applyFont="1" applyFill="1" applyBorder="1" applyAlignment="1">
      <alignment vertical="center"/>
    </xf>
    <xf numFmtId="0" fontId="3" fillId="0" borderId="8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0" fontId="3" fillId="0" borderId="8" xfId="1" applyFont="1" applyBorder="1" applyAlignment="1">
      <alignment horizontal="left" vertical="center" wrapText="1"/>
    </xf>
    <xf numFmtId="0" fontId="3" fillId="0" borderId="8" xfId="10" applyFont="1" applyFill="1" applyBorder="1" applyAlignment="1">
      <alignment horizontal="center" vertical="center" wrapText="1"/>
    </xf>
    <xf numFmtId="0" fontId="10" fillId="0" borderId="8" xfId="6" applyFont="1" applyFill="1" applyBorder="1" applyAlignment="1">
      <alignment horizontal="center" vertical="center" wrapText="1"/>
    </xf>
    <xf numFmtId="0" fontId="10" fillId="0" borderId="3" xfId="4" applyFont="1" applyFill="1" applyBorder="1" applyAlignment="1">
      <alignment vertical="center" wrapText="1"/>
    </xf>
    <xf numFmtId="0" fontId="10" fillId="0" borderId="15" xfId="6" applyFont="1" applyFill="1" applyBorder="1" applyAlignment="1">
      <alignment horizontal="center" vertical="center" wrapText="1"/>
    </xf>
    <xf numFmtId="9" fontId="3" fillId="0" borderId="8" xfId="0" applyNumberFormat="1" applyFont="1" applyFill="1" applyBorder="1" applyAlignment="1">
      <alignment horizontal="center" vertical="center"/>
    </xf>
    <xf numFmtId="0" fontId="10" fillId="0" borderId="13" xfId="6" applyFont="1" applyBorder="1" applyAlignment="1">
      <alignment horizontal="center" vertical="center" wrapText="1"/>
    </xf>
    <xf numFmtId="0" fontId="3" fillId="0" borderId="8" xfId="0" applyFont="1" applyBorder="1" applyAlignment="1">
      <alignment horizontal="left" vertical="center"/>
    </xf>
    <xf numFmtId="0" fontId="10" fillId="0" borderId="3" xfId="4" applyFont="1" applyBorder="1" applyAlignment="1">
      <alignment vertical="center" wrapText="1"/>
    </xf>
    <xf numFmtId="0" fontId="3" fillId="0" borderId="8" xfId="10" applyFont="1" applyFill="1" applyBorder="1" applyAlignment="1">
      <alignment horizontal="left" vertical="center" wrapText="1"/>
    </xf>
    <xf numFmtId="0" fontId="12" fillId="0" borderId="1" xfId="0" applyFont="1" applyBorder="1" applyAlignment="1">
      <alignment horizontal="center" vertical="center"/>
    </xf>
    <xf numFmtId="178" fontId="2" fillId="0" borderId="2" xfId="0" applyNumberFormat="1" applyFont="1" applyFill="1" applyBorder="1" applyAlignment="1">
      <alignment horizontal="center" vertical="center" wrapText="1"/>
    </xf>
    <xf numFmtId="10" fontId="3" fillId="0" borderId="8" xfId="0" applyNumberFormat="1" applyFont="1" applyFill="1" applyBorder="1" applyAlignment="1">
      <alignment horizontal="center" vertical="center"/>
    </xf>
    <xf numFmtId="178" fontId="3" fillId="0" borderId="8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3" fillId="0" borderId="8" xfId="0" applyFont="1" applyBorder="1" applyAlignment="1">
      <alignment horizontal="left" vertical="center" wrapText="1"/>
    </xf>
    <xf numFmtId="178" fontId="3" fillId="0" borderId="13" xfId="0" applyNumberFormat="1" applyFont="1" applyBorder="1" applyAlignment="1">
      <alignment horizontal="center" vertical="center" wrapText="1"/>
    </xf>
    <xf numFmtId="0" fontId="3" fillId="0" borderId="13" xfId="0" applyFont="1" applyBorder="1" applyAlignment="1">
      <alignment vertical="center"/>
    </xf>
    <xf numFmtId="178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/>
    </xf>
    <xf numFmtId="0" fontId="0" fillId="0" borderId="0" xfId="0" applyFill="1" applyAlignment="1">
      <alignment horizontal="center" vertical="center"/>
    </xf>
    <xf numFmtId="0" fontId="0" fillId="0" borderId="0" xfId="0" applyFill="1">
      <alignment vertical="center"/>
    </xf>
    <xf numFmtId="178" fontId="0" fillId="0" borderId="0" xfId="0" applyNumberFormat="1" applyFill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0" fontId="8" fillId="0" borderId="8" xfId="0" applyFont="1" applyBorder="1" applyAlignment="1">
      <alignment vertical="center"/>
    </xf>
    <xf numFmtId="178" fontId="4" fillId="0" borderId="8" xfId="0" applyNumberFormat="1" applyFont="1" applyFill="1" applyBorder="1" applyAlignment="1">
      <alignment horizontal="center" vertical="center" wrapText="1"/>
    </xf>
    <xf numFmtId="0" fontId="10" fillId="0" borderId="8" xfId="4" applyFont="1" applyFill="1" applyBorder="1" applyAlignment="1">
      <alignment horizontal="right" vertical="center" wrapText="1"/>
    </xf>
    <xf numFmtId="0" fontId="14" fillId="0" borderId="8" xfId="4" applyFont="1" applyFill="1" applyBorder="1" applyAlignment="1">
      <alignment horizontal="right" vertical="center" wrapText="1"/>
    </xf>
    <xf numFmtId="0" fontId="4" fillId="0" borderId="8" xfId="0" applyFont="1" applyFill="1" applyBorder="1" applyAlignment="1">
      <alignment horizontal="center" vertical="center"/>
    </xf>
    <xf numFmtId="0" fontId="15" fillId="0" borderId="8" xfId="0" applyFont="1" applyBorder="1" applyAlignment="1">
      <alignment vertical="center"/>
    </xf>
    <xf numFmtId="0" fontId="4" fillId="0" borderId="5" xfId="0" applyFont="1" applyFill="1" applyBorder="1" applyAlignment="1">
      <alignment vertical="center"/>
    </xf>
    <xf numFmtId="0" fontId="15" fillId="0" borderId="5" xfId="0" applyFont="1" applyFill="1" applyBorder="1" applyAlignment="1">
      <alignment vertical="center"/>
    </xf>
    <xf numFmtId="0" fontId="0" fillId="0" borderId="8" xfId="0" applyFont="1" applyFill="1" applyBorder="1" applyAlignment="1">
      <alignment horizontal="center" vertical="center"/>
    </xf>
    <xf numFmtId="0" fontId="13" fillId="0" borderId="5" xfId="0" applyFont="1" applyFill="1" applyBorder="1" applyAlignment="1">
      <alignment vertical="center"/>
    </xf>
    <xf numFmtId="0" fontId="4" fillId="0" borderId="8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 wrapText="1"/>
    </xf>
    <xf numFmtId="0" fontId="14" fillId="0" borderId="13" xfId="6" applyFont="1" applyBorder="1" applyAlignment="1">
      <alignment horizontal="center" vertical="center" wrapText="1"/>
    </xf>
    <xf numFmtId="0" fontId="4" fillId="0" borderId="8" xfId="1" applyFont="1" applyBorder="1" applyAlignment="1">
      <alignment horizontal="left" vertical="center" wrapText="1"/>
    </xf>
    <xf numFmtId="0" fontId="4" fillId="0" borderId="8" xfId="10" applyFont="1" applyFill="1" applyBorder="1" applyAlignment="1">
      <alignment horizontal="center" vertical="center" wrapText="1"/>
    </xf>
    <xf numFmtId="0" fontId="4" fillId="0" borderId="8" xfId="1" applyFont="1" applyFill="1" applyBorder="1" applyAlignment="1">
      <alignment horizontal="center" vertical="center" wrapText="1"/>
    </xf>
    <xf numFmtId="0" fontId="14" fillId="0" borderId="3" xfId="4" applyFont="1" applyBorder="1" applyAlignment="1">
      <alignment vertical="center" wrapText="1"/>
    </xf>
    <xf numFmtId="0" fontId="4" fillId="0" borderId="3" xfId="1" applyFont="1" applyBorder="1" applyAlignment="1">
      <alignment horizontal="left" vertical="center" wrapText="1"/>
    </xf>
    <xf numFmtId="0" fontId="16" fillId="0" borderId="8" xfId="1" applyFont="1" applyFill="1" applyBorder="1" applyAlignment="1">
      <alignment horizontal="center" vertical="center" wrapText="1"/>
    </xf>
    <xf numFmtId="0" fontId="4" fillId="0" borderId="3" xfId="1" applyFont="1" applyFill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/>
    </xf>
    <xf numFmtId="0" fontId="16" fillId="0" borderId="8" xfId="1" applyFont="1" applyBorder="1" applyAlignment="1">
      <alignment horizontal="left" vertical="center" wrapText="1"/>
    </xf>
    <xf numFmtId="10" fontId="4" fillId="0" borderId="8" xfId="0" applyNumberFormat="1" applyFont="1" applyFill="1" applyBorder="1" applyAlignment="1">
      <alignment horizontal="center" vertical="center"/>
    </xf>
    <xf numFmtId="0" fontId="4" fillId="0" borderId="8" xfId="0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/>
    </xf>
    <xf numFmtId="0" fontId="13" fillId="0" borderId="5" xfId="0" applyFont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3" xfId="0" applyNumberFormat="1" applyFont="1" applyBorder="1" applyAlignment="1">
      <alignment horizontal="center" vertical="center" wrapText="1"/>
    </xf>
    <xf numFmtId="0" fontId="4" fillId="0" borderId="4" xfId="0" applyNumberFormat="1" applyFont="1" applyBorder="1" applyAlignment="1">
      <alignment horizontal="center" vertical="center" wrapText="1"/>
    </xf>
    <xf numFmtId="0" fontId="4" fillId="0" borderId="5" xfId="0" applyNumberFormat="1" applyFont="1" applyBorder="1" applyAlignment="1">
      <alignment horizontal="center" vertical="center" wrapText="1"/>
    </xf>
    <xf numFmtId="0" fontId="4" fillId="0" borderId="4" xfId="0" applyFont="1" applyBorder="1">
      <alignment vertical="center"/>
    </xf>
    <xf numFmtId="0" fontId="4" fillId="0" borderId="5" xfId="0" applyFont="1" applyBorder="1">
      <alignment vertical="center"/>
    </xf>
    <xf numFmtId="0" fontId="4" fillId="0" borderId="3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/>
    </xf>
    <xf numFmtId="0" fontId="4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horizontal="left" vertical="center"/>
    </xf>
    <xf numFmtId="0" fontId="4" fillId="0" borderId="13" xfId="0" applyFont="1" applyBorder="1" applyAlignment="1">
      <alignment horizontal="center" vertical="center" textRotation="255"/>
    </xf>
    <xf numFmtId="0" fontId="4" fillId="0" borderId="14" xfId="0" applyFont="1" applyBorder="1" applyAlignment="1">
      <alignment horizontal="center" vertical="center" textRotation="255"/>
    </xf>
    <xf numFmtId="0" fontId="4" fillId="0" borderId="15" xfId="0" applyFont="1" applyBorder="1" applyAlignment="1">
      <alignment horizontal="center" vertical="center" textRotation="255"/>
    </xf>
    <xf numFmtId="0" fontId="14" fillId="0" borderId="13" xfId="6" applyFont="1" applyBorder="1" applyAlignment="1">
      <alignment horizontal="center" vertical="center" wrapText="1"/>
    </xf>
    <xf numFmtId="0" fontId="14" fillId="0" borderId="15" xfId="6" applyFont="1" applyBorder="1" applyAlignment="1">
      <alignment horizontal="center" vertical="center" wrapText="1"/>
    </xf>
    <xf numFmtId="0" fontId="14" fillId="0" borderId="8" xfId="6" applyFont="1" applyBorder="1" applyAlignment="1">
      <alignment horizontal="center" vertical="center" wrapText="1"/>
    </xf>
    <xf numFmtId="0" fontId="14" fillId="0" borderId="14" xfId="6" applyFont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left" vertical="center" wrapText="1"/>
    </xf>
    <xf numFmtId="0" fontId="4" fillId="0" borderId="15" xfId="0" applyFont="1" applyFill="1" applyBorder="1" applyAlignment="1">
      <alignment horizontal="left" vertical="center" wrapText="1"/>
    </xf>
    <xf numFmtId="0" fontId="4" fillId="0" borderId="14" xfId="0" applyFont="1" applyFill="1" applyBorder="1" applyAlignment="1">
      <alignment horizontal="left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/>
    </xf>
    <xf numFmtId="0" fontId="3" fillId="0" borderId="3" xfId="0" applyNumberFormat="1" applyFont="1" applyFill="1" applyBorder="1" applyAlignment="1">
      <alignment horizontal="center" vertical="center" wrapText="1"/>
    </xf>
    <xf numFmtId="0" fontId="3" fillId="0" borderId="4" xfId="0" applyNumberFormat="1" applyFont="1" applyFill="1" applyBorder="1" applyAlignment="1">
      <alignment horizontal="center" vertical="center" wrapText="1"/>
    </xf>
    <xf numFmtId="0" fontId="3" fillId="0" borderId="5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>
      <alignment vertical="center"/>
    </xf>
    <xf numFmtId="0" fontId="3" fillId="0" borderId="5" xfId="0" applyFont="1" applyFill="1" applyBorder="1">
      <alignment vertical="center"/>
    </xf>
    <xf numFmtId="0" fontId="3" fillId="0" borderId="3" xfId="0" applyNumberFormat="1" applyFont="1" applyFill="1" applyBorder="1" applyAlignment="1">
      <alignment horizontal="left" vertical="center" wrapText="1"/>
    </xf>
    <xf numFmtId="0" fontId="3" fillId="0" borderId="4" xfId="0" applyNumberFormat="1" applyFont="1" applyFill="1" applyBorder="1" applyAlignment="1">
      <alignment horizontal="left" vertical="center" wrapText="1"/>
    </xf>
    <xf numFmtId="0" fontId="3" fillId="0" borderId="5" xfId="0" applyNumberFormat="1" applyFont="1" applyFill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 textRotation="255"/>
    </xf>
    <xf numFmtId="0" fontId="3" fillId="0" borderId="14" xfId="0" applyFont="1" applyFill="1" applyBorder="1" applyAlignment="1">
      <alignment horizontal="center" vertical="center" textRotation="255"/>
    </xf>
    <xf numFmtId="0" fontId="3" fillId="0" borderId="13" xfId="0" applyFont="1" applyBorder="1" applyAlignment="1">
      <alignment horizontal="center" vertical="center" textRotation="255"/>
    </xf>
    <xf numFmtId="0" fontId="3" fillId="0" borderId="15" xfId="0" applyFont="1" applyBorder="1" applyAlignment="1">
      <alignment horizontal="center" vertical="center" textRotation="255"/>
    </xf>
    <xf numFmtId="0" fontId="10" fillId="0" borderId="15" xfId="6" applyFont="1" applyBorder="1" applyAlignment="1">
      <alignment horizontal="center" vertical="center" wrapText="1"/>
    </xf>
    <xf numFmtId="0" fontId="10" fillId="0" borderId="13" xfId="6" applyFont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left" vertical="center" wrapText="1"/>
    </xf>
    <xf numFmtId="0" fontId="3" fillId="0" borderId="15" xfId="0" applyFont="1" applyFill="1" applyBorder="1" applyAlignment="1">
      <alignment horizontal="left" vertical="center" wrapText="1"/>
    </xf>
    <xf numFmtId="0" fontId="3" fillId="0" borderId="14" xfId="0" applyFont="1" applyFill="1" applyBorder="1" applyAlignment="1">
      <alignment horizontal="left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0" fillId="0" borderId="8" xfId="0" applyBorder="1" applyAlignment="1">
      <alignment horizontal="left" vertical="center" wrapText="1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10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37"/>
  <sheetViews>
    <sheetView topLeftCell="A25" workbookViewId="0">
      <selection activeCell="E31" sqref="E31"/>
    </sheetView>
  </sheetViews>
  <sheetFormatPr defaultColWidth="9" defaultRowHeight="13.5"/>
  <cols>
    <col min="1" max="1" width="4.125" customWidth="1"/>
    <col min="2" max="3" width="9.875" customWidth="1"/>
    <col min="4" max="4" width="18.875" customWidth="1"/>
    <col min="5" max="5" width="16.25" style="41" customWidth="1"/>
    <col min="6" max="6" width="18.375" style="41" customWidth="1"/>
    <col min="7" max="7" width="17.25" style="41" customWidth="1"/>
    <col min="8" max="8" width="9.5" style="42" customWidth="1"/>
    <col min="9" max="9" width="8.5" style="42" customWidth="1"/>
    <col min="10" max="10" width="8.5" style="43" customWidth="1"/>
    <col min="11" max="11" width="14.5" customWidth="1"/>
  </cols>
  <sheetData>
    <row r="1" spans="1:11" ht="20.25">
      <c r="A1" s="70" t="s">
        <v>0</v>
      </c>
      <c r="B1" s="70"/>
      <c r="C1" s="70"/>
      <c r="D1" s="70"/>
      <c r="E1" s="70"/>
      <c r="F1" s="70"/>
      <c r="G1" s="70"/>
      <c r="H1" s="70"/>
      <c r="I1" s="70"/>
      <c r="J1" s="70"/>
      <c r="K1" s="70"/>
    </row>
    <row r="2" spans="1:11" s="1" customFormat="1" ht="22.5">
      <c r="A2" s="71" t="s">
        <v>1</v>
      </c>
      <c r="B2" s="72"/>
      <c r="C2" s="72"/>
      <c r="D2" s="72"/>
      <c r="E2" s="72"/>
      <c r="F2" s="72"/>
      <c r="G2" s="72"/>
      <c r="H2" s="72"/>
      <c r="I2" s="72"/>
      <c r="J2" s="72"/>
      <c r="K2" s="72"/>
    </row>
    <row r="3" spans="1:11" s="2" customFormat="1" ht="18.75">
      <c r="A3" s="73" t="s">
        <v>2</v>
      </c>
      <c r="B3" s="73"/>
      <c r="C3" s="73"/>
      <c r="D3" s="73"/>
      <c r="E3" s="73"/>
      <c r="F3" s="73"/>
      <c r="G3" s="73"/>
      <c r="H3" s="73"/>
      <c r="I3" s="73"/>
      <c r="J3" s="73"/>
      <c r="K3" s="73"/>
    </row>
    <row r="4" spans="1:11" s="2" customFormat="1" ht="11.25" customHeight="1">
      <c r="A4" s="44"/>
      <c r="B4" s="44"/>
      <c r="C4" s="44"/>
      <c r="D4" s="44"/>
      <c r="E4" s="10"/>
      <c r="F4" s="10"/>
      <c r="G4" s="10"/>
      <c r="H4" s="9"/>
      <c r="I4" s="9"/>
      <c r="J4" s="32"/>
      <c r="K4" s="44"/>
    </row>
    <row r="5" spans="1:11" s="6" customFormat="1" ht="20.25" customHeight="1">
      <c r="A5" s="74" t="s">
        <v>3</v>
      </c>
      <c r="B5" s="75"/>
      <c r="C5" s="76"/>
      <c r="D5" s="74" t="s">
        <v>4</v>
      </c>
      <c r="E5" s="75"/>
      <c r="F5" s="75"/>
      <c r="G5" s="75"/>
      <c r="H5" s="75"/>
      <c r="I5" s="75"/>
      <c r="J5" s="75"/>
      <c r="K5" s="76"/>
    </row>
    <row r="6" spans="1:11" s="6" customFormat="1" ht="20.25" customHeight="1">
      <c r="A6" s="74" t="s">
        <v>5</v>
      </c>
      <c r="B6" s="75"/>
      <c r="C6" s="76"/>
      <c r="D6" s="77" t="s">
        <v>6</v>
      </c>
      <c r="E6" s="78"/>
      <c r="F6" s="79"/>
      <c r="G6" s="80" t="s">
        <v>7</v>
      </c>
      <c r="H6" s="81"/>
      <c r="I6" s="74"/>
      <c r="J6" s="75"/>
      <c r="K6" s="76"/>
    </row>
    <row r="7" spans="1:11" s="6" customFormat="1" ht="30.75" customHeight="1">
      <c r="A7" s="105" t="s">
        <v>8</v>
      </c>
      <c r="B7" s="106"/>
      <c r="C7" s="107"/>
      <c r="D7" s="45"/>
      <c r="E7" s="46" t="s">
        <v>9</v>
      </c>
      <c r="F7" s="46" t="s">
        <v>10</v>
      </c>
      <c r="G7" s="46" t="s">
        <v>11</v>
      </c>
      <c r="H7" s="46" t="s">
        <v>12</v>
      </c>
      <c r="I7" s="46" t="s">
        <v>13</v>
      </c>
      <c r="J7" s="46" t="s">
        <v>14</v>
      </c>
      <c r="K7" s="56" t="s">
        <v>15</v>
      </c>
    </row>
    <row r="8" spans="1:11" s="6" customFormat="1" ht="20.25" customHeight="1">
      <c r="A8" s="108"/>
      <c r="B8" s="109"/>
      <c r="C8" s="110"/>
      <c r="D8" s="45" t="s">
        <v>16</v>
      </c>
      <c r="E8" s="18"/>
      <c r="F8" s="47"/>
      <c r="G8" s="48"/>
      <c r="H8" s="49">
        <v>10</v>
      </c>
      <c r="I8" s="68" t="e">
        <f>+G8/F8</f>
        <v>#DIV/0!</v>
      </c>
      <c r="J8" s="46" t="e">
        <f>IF(H8*I8&lt;10,H8*I8,10)</f>
        <v>#DIV/0!</v>
      </c>
      <c r="K8" s="102" t="s">
        <v>17</v>
      </c>
    </row>
    <row r="9" spans="1:11" s="6" customFormat="1" ht="20.25" customHeight="1">
      <c r="A9" s="108"/>
      <c r="B9" s="109"/>
      <c r="C9" s="110"/>
      <c r="D9" s="50" t="s">
        <v>18</v>
      </c>
      <c r="E9" s="51"/>
      <c r="F9" s="47"/>
      <c r="G9" s="49"/>
      <c r="H9" s="49"/>
      <c r="I9" s="49"/>
      <c r="J9" s="46"/>
      <c r="K9" s="103"/>
    </row>
    <row r="10" spans="1:11" s="6" customFormat="1" ht="20.25" customHeight="1">
      <c r="A10" s="108"/>
      <c r="B10" s="109"/>
      <c r="C10" s="110"/>
      <c r="D10" s="50" t="s">
        <v>19</v>
      </c>
      <c r="E10" s="52"/>
      <c r="F10" s="53"/>
      <c r="G10" s="49"/>
      <c r="H10" s="49"/>
      <c r="I10" s="49"/>
      <c r="J10" s="46"/>
      <c r="K10" s="103"/>
    </row>
    <row r="11" spans="1:11" s="6" customFormat="1" ht="20.25" customHeight="1">
      <c r="A11" s="111"/>
      <c r="B11" s="112"/>
      <c r="C11" s="113"/>
      <c r="D11" s="50" t="s">
        <v>20</v>
      </c>
      <c r="E11" s="54"/>
      <c r="F11" s="53"/>
      <c r="G11" s="49"/>
      <c r="H11" s="49"/>
      <c r="I11" s="49"/>
      <c r="J11" s="46"/>
      <c r="K11" s="104"/>
    </row>
    <row r="12" spans="1:11" s="6" customFormat="1" ht="30.75" customHeight="1">
      <c r="A12" s="95" t="s">
        <v>21</v>
      </c>
      <c r="B12" s="82" t="s">
        <v>22</v>
      </c>
      <c r="C12" s="83"/>
      <c r="D12" s="83"/>
      <c r="E12" s="83"/>
      <c r="F12" s="84"/>
      <c r="G12" s="82" t="s">
        <v>23</v>
      </c>
      <c r="H12" s="85"/>
      <c r="I12" s="85"/>
      <c r="J12" s="85"/>
      <c r="K12" s="86"/>
    </row>
    <row r="13" spans="1:11" s="6" customFormat="1" ht="76.5" customHeight="1">
      <c r="A13" s="96"/>
      <c r="B13" s="82"/>
      <c r="C13" s="83"/>
      <c r="D13" s="83"/>
      <c r="E13" s="83"/>
      <c r="F13" s="84"/>
      <c r="G13" s="82"/>
      <c r="H13" s="83"/>
      <c r="I13" s="83"/>
      <c r="J13" s="83"/>
      <c r="K13" s="84"/>
    </row>
    <row r="14" spans="1:11" s="6" customFormat="1" ht="25.5" customHeight="1">
      <c r="A14" s="95" t="s">
        <v>24</v>
      </c>
      <c r="B14" s="55" t="s">
        <v>25</v>
      </c>
      <c r="C14" s="56" t="s">
        <v>26</v>
      </c>
      <c r="D14" s="56" t="s">
        <v>27</v>
      </c>
      <c r="E14" s="49" t="s">
        <v>28</v>
      </c>
      <c r="F14" s="57" t="s">
        <v>29</v>
      </c>
      <c r="G14" s="49" t="s">
        <v>30</v>
      </c>
      <c r="H14" s="87" t="s">
        <v>15</v>
      </c>
      <c r="I14" s="88"/>
      <c r="J14" s="46" t="s">
        <v>14</v>
      </c>
      <c r="K14" s="55" t="s">
        <v>31</v>
      </c>
    </row>
    <row r="15" spans="1:11" s="6" customFormat="1" ht="25.5" customHeight="1">
      <c r="A15" s="97"/>
      <c r="B15" s="98" t="s">
        <v>32</v>
      </c>
      <c r="C15" s="98" t="s">
        <v>33</v>
      </c>
      <c r="D15" s="59" t="s">
        <v>34</v>
      </c>
      <c r="E15" s="60">
        <v>3</v>
      </c>
      <c r="F15" s="61" t="s">
        <v>35</v>
      </c>
      <c r="G15" s="61" t="s">
        <v>35</v>
      </c>
      <c r="H15" s="89" t="s">
        <v>36</v>
      </c>
      <c r="I15" s="90"/>
      <c r="J15" s="49" t="s">
        <v>37</v>
      </c>
      <c r="K15" s="56" t="s">
        <v>37</v>
      </c>
    </row>
    <row r="16" spans="1:11" s="6" customFormat="1" ht="25.5" customHeight="1">
      <c r="A16" s="97"/>
      <c r="B16" s="99"/>
      <c r="C16" s="99"/>
      <c r="D16" s="59" t="s">
        <v>38</v>
      </c>
      <c r="E16" s="60">
        <v>3</v>
      </c>
      <c r="F16" s="61" t="s">
        <v>39</v>
      </c>
      <c r="G16" s="61" t="s">
        <v>39</v>
      </c>
      <c r="H16" s="114"/>
      <c r="I16" s="115"/>
      <c r="J16" s="49" t="s">
        <v>37</v>
      </c>
      <c r="K16" s="56" t="s">
        <v>37</v>
      </c>
    </row>
    <row r="17" spans="1:11" s="6" customFormat="1" ht="25.5" customHeight="1">
      <c r="A17" s="97"/>
      <c r="B17" s="99"/>
      <c r="C17" s="99"/>
      <c r="D17" s="59" t="s">
        <v>40</v>
      </c>
      <c r="E17" s="60">
        <v>3</v>
      </c>
      <c r="F17" s="61" t="s">
        <v>41</v>
      </c>
      <c r="G17" s="61" t="s">
        <v>41</v>
      </c>
      <c r="H17" s="114"/>
      <c r="I17" s="115"/>
      <c r="J17" s="49" t="s">
        <v>37</v>
      </c>
      <c r="K17" s="56" t="s">
        <v>37</v>
      </c>
    </row>
    <row r="18" spans="1:11" s="6" customFormat="1" ht="25.5" customHeight="1">
      <c r="A18" s="97"/>
      <c r="B18" s="99"/>
      <c r="C18" s="99"/>
      <c r="D18" s="59" t="s">
        <v>42</v>
      </c>
      <c r="E18" s="60">
        <v>3</v>
      </c>
      <c r="F18" s="61" t="s">
        <v>43</v>
      </c>
      <c r="G18" s="61" t="s">
        <v>43</v>
      </c>
      <c r="H18" s="114"/>
      <c r="I18" s="115"/>
      <c r="J18" s="49" t="s">
        <v>37</v>
      </c>
      <c r="K18" s="56" t="s">
        <v>37</v>
      </c>
    </row>
    <row r="19" spans="1:11" s="6" customFormat="1" ht="25.5" customHeight="1">
      <c r="A19" s="97"/>
      <c r="B19" s="99"/>
      <c r="C19" s="99"/>
      <c r="D19" s="59" t="s">
        <v>44</v>
      </c>
      <c r="E19" s="60">
        <v>3</v>
      </c>
      <c r="F19" s="61" t="s">
        <v>43</v>
      </c>
      <c r="G19" s="61" t="s">
        <v>43</v>
      </c>
      <c r="H19" s="114"/>
      <c r="I19" s="115"/>
      <c r="J19" s="49" t="s">
        <v>37</v>
      </c>
      <c r="K19" s="56" t="s">
        <v>37</v>
      </c>
    </row>
    <row r="20" spans="1:11" s="6" customFormat="1" ht="25.5" customHeight="1">
      <c r="A20" s="97"/>
      <c r="B20" s="99"/>
      <c r="C20" s="98" t="s">
        <v>45</v>
      </c>
      <c r="D20" s="59" t="s">
        <v>46</v>
      </c>
      <c r="E20" s="60">
        <v>3</v>
      </c>
      <c r="F20" s="61" t="s">
        <v>47</v>
      </c>
      <c r="G20" s="61" t="s">
        <v>47</v>
      </c>
      <c r="H20" s="114"/>
      <c r="I20" s="115"/>
      <c r="J20" s="49" t="s">
        <v>37</v>
      </c>
      <c r="K20" s="56" t="s">
        <v>37</v>
      </c>
    </row>
    <row r="21" spans="1:11" s="6" customFormat="1" ht="25.5" customHeight="1">
      <c r="A21" s="97"/>
      <c r="B21" s="99"/>
      <c r="C21" s="99"/>
      <c r="D21" s="62" t="s">
        <v>48</v>
      </c>
      <c r="E21" s="60">
        <v>3</v>
      </c>
      <c r="F21" s="61" t="s">
        <v>47</v>
      </c>
      <c r="G21" s="61" t="s">
        <v>47</v>
      </c>
      <c r="H21" s="114"/>
      <c r="I21" s="115"/>
      <c r="J21" s="49" t="s">
        <v>37</v>
      </c>
      <c r="K21" s="56" t="s">
        <v>37</v>
      </c>
    </row>
    <row r="22" spans="1:11" s="6" customFormat="1" ht="25.5" customHeight="1">
      <c r="A22" s="97"/>
      <c r="B22" s="99"/>
      <c r="C22" s="99"/>
      <c r="D22" s="59" t="s">
        <v>49</v>
      </c>
      <c r="E22" s="60">
        <v>4</v>
      </c>
      <c r="F22" s="61" t="s">
        <v>47</v>
      </c>
      <c r="G22" s="61" t="s">
        <v>47</v>
      </c>
      <c r="H22" s="114"/>
      <c r="I22" s="115"/>
      <c r="J22" s="49" t="s">
        <v>37</v>
      </c>
      <c r="K22" s="56" t="s">
        <v>37</v>
      </c>
    </row>
    <row r="23" spans="1:11" s="6" customFormat="1" ht="25.5" customHeight="1">
      <c r="A23" s="97"/>
      <c r="B23" s="99"/>
      <c r="C23" s="99"/>
      <c r="D23" s="59" t="s">
        <v>50</v>
      </c>
      <c r="E23" s="60">
        <v>3</v>
      </c>
      <c r="F23" s="61" t="s">
        <v>47</v>
      </c>
      <c r="G23" s="61" t="s">
        <v>47</v>
      </c>
      <c r="H23" s="114"/>
      <c r="I23" s="115"/>
      <c r="J23" s="49" t="s">
        <v>37</v>
      </c>
      <c r="K23" s="56" t="s">
        <v>37</v>
      </c>
    </row>
    <row r="24" spans="1:11" s="6" customFormat="1" ht="25.5" customHeight="1">
      <c r="A24" s="97"/>
      <c r="B24" s="99"/>
      <c r="C24" s="100" t="s">
        <v>51</v>
      </c>
      <c r="D24" s="63" t="s">
        <v>52</v>
      </c>
      <c r="E24" s="60">
        <v>4</v>
      </c>
      <c r="F24" s="64" t="s">
        <v>53</v>
      </c>
      <c r="G24" s="64" t="s">
        <v>53</v>
      </c>
      <c r="H24" s="114"/>
      <c r="I24" s="115"/>
      <c r="J24" s="49" t="s">
        <v>37</v>
      </c>
      <c r="K24" s="56" t="s">
        <v>37</v>
      </c>
    </row>
    <row r="25" spans="1:11" s="6" customFormat="1" ht="25.5" customHeight="1">
      <c r="A25" s="97"/>
      <c r="B25" s="99"/>
      <c r="C25" s="100"/>
      <c r="D25" s="65" t="s">
        <v>54</v>
      </c>
      <c r="E25" s="60">
        <v>4</v>
      </c>
      <c r="F25" s="64" t="s">
        <v>53</v>
      </c>
      <c r="G25" s="64" t="s">
        <v>53</v>
      </c>
      <c r="H25" s="114"/>
      <c r="I25" s="115"/>
      <c r="J25" s="49" t="s">
        <v>37</v>
      </c>
      <c r="K25" s="56" t="s">
        <v>37</v>
      </c>
    </row>
    <row r="26" spans="1:11" s="6" customFormat="1" ht="25.5" customHeight="1">
      <c r="A26" s="97"/>
      <c r="B26" s="99"/>
      <c r="C26" s="100"/>
      <c r="D26" s="62" t="s">
        <v>55</v>
      </c>
      <c r="E26" s="60">
        <v>4</v>
      </c>
      <c r="F26" s="64" t="s">
        <v>53</v>
      </c>
      <c r="G26" s="64" t="s">
        <v>53</v>
      </c>
      <c r="H26" s="114"/>
      <c r="I26" s="115"/>
      <c r="J26" s="49" t="s">
        <v>37</v>
      </c>
      <c r="K26" s="56" t="s">
        <v>37</v>
      </c>
    </row>
    <row r="27" spans="1:11" s="6" customFormat="1" ht="43.5" customHeight="1">
      <c r="A27" s="97"/>
      <c r="B27" s="99"/>
      <c r="C27" s="58" t="s">
        <v>56</v>
      </c>
      <c r="D27" s="66" t="s">
        <v>57</v>
      </c>
      <c r="E27" s="49">
        <v>10</v>
      </c>
      <c r="F27" s="64" t="s">
        <v>58</v>
      </c>
      <c r="G27" s="64" t="s">
        <v>58</v>
      </c>
      <c r="H27" s="89" t="s">
        <v>59</v>
      </c>
      <c r="I27" s="90"/>
      <c r="J27" s="49" t="s">
        <v>37</v>
      </c>
      <c r="K27" s="56" t="s">
        <v>37</v>
      </c>
    </row>
    <row r="28" spans="1:11" s="6" customFormat="1" ht="52.5" customHeight="1">
      <c r="A28" s="97"/>
      <c r="B28" s="98" t="s">
        <v>60</v>
      </c>
      <c r="C28" s="98" t="s">
        <v>61</v>
      </c>
      <c r="D28" s="67" t="s">
        <v>62</v>
      </c>
      <c r="E28" s="49">
        <f>7+2</f>
        <v>9</v>
      </c>
      <c r="F28" s="60" t="s">
        <v>63</v>
      </c>
      <c r="G28" s="49" t="s">
        <v>64</v>
      </c>
      <c r="H28" s="89" t="s">
        <v>65</v>
      </c>
      <c r="I28" s="90"/>
      <c r="J28" s="49" t="s">
        <v>37</v>
      </c>
      <c r="K28" s="56" t="s">
        <v>37</v>
      </c>
    </row>
    <row r="29" spans="1:11" s="6" customFormat="1" ht="56.25" customHeight="1">
      <c r="A29" s="97"/>
      <c r="B29" s="99"/>
      <c r="C29" s="99"/>
      <c r="D29" s="67" t="s">
        <v>66</v>
      </c>
      <c r="E29" s="49">
        <f>7+2</f>
        <v>9</v>
      </c>
      <c r="F29" s="60" t="s">
        <v>67</v>
      </c>
      <c r="G29" s="49" t="s">
        <v>64</v>
      </c>
      <c r="H29" s="114"/>
      <c r="I29" s="115"/>
      <c r="J29" s="49" t="s">
        <v>37</v>
      </c>
      <c r="K29" s="56" t="s">
        <v>37</v>
      </c>
    </row>
    <row r="30" spans="1:11" s="6" customFormat="1" ht="57.75" customHeight="1">
      <c r="A30" s="97"/>
      <c r="B30" s="99"/>
      <c r="C30" s="99"/>
      <c r="D30" s="67" t="s">
        <v>68</v>
      </c>
      <c r="E30" s="49">
        <f>8+1</f>
        <v>9</v>
      </c>
      <c r="F30" s="60" t="s">
        <v>69</v>
      </c>
      <c r="G30" s="49" t="s">
        <v>64</v>
      </c>
      <c r="H30" s="114"/>
      <c r="I30" s="115"/>
      <c r="J30" s="49" t="s">
        <v>37</v>
      </c>
      <c r="K30" s="56" t="s">
        <v>37</v>
      </c>
    </row>
    <row r="31" spans="1:11" s="6" customFormat="1" ht="139.5" customHeight="1">
      <c r="A31" s="97"/>
      <c r="B31" s="99"/>
      <c r="C31" s="101"/>
      <c r="D31" s="67" t="s">
        <v>70</v>
      </c>
      <c r="E31" s="49">
        <f>8+5</f>
        <v>13</v>
      </c>
      <c r="F31" s="60" t="s">
        <v>71</v>
      </c>
      <c r="G31" s="49" t="s">
        <v>72</v>
      </c>
      <c r="H31" s="114"/>
      <c r="I31" s="115"/>
      <c r="J31" s="49" t="s">
        <v>37</v>
      </c>
      <c r="K31" s="56" t="s">
        <v>37</v>
      </c>
    </row>
    <row r="32" spans="1:11" s="6" customFormat="1" ht="25.5" customHeight="1">
      <c r="A32" s="91" t="s">
        <v>73</v>
      </c>
      <c r="B32" s="91"/>
      <c r="C32" s="91"/>
      <c r="D32" s="91"/>
      <c r="E32" s="91"/>
      <c r="F32" s="91"/>
      <c r="G32" s="91"/>
      <c r="H32" s="91"/>
      <c r="I32" s="91"/>
      <c r="J32" s="46" t="e">
        <f>J8+SUM(J15:J31)</f>
        <v>#DIV/0!</v>
      </c>
      <c r="K32" s="69"/>
    </row>
    <row r="33" spans="1:11" s="5" customFormat="1" ht="14.25">
      <c r="A33" s="92" t="s">
        <v>74</v>
      </c>
      <c r="B33" s="92"/>
      <c r="C33" s="92"/>
      <c r="D33" s="92"/>
      <c r="E33" s="92"/>
      <c r="F33" s="92"/>
      <c r="G33" s="92"/>
      <c r="H33" s="92"/>
      <c r="I33" s="92"/>
      <c r="J33" s="92"/>
      <c r="K33" s="92"/>
    </row>
    <row r="34" spans="1:11" s="6" customFormat="1" ht="14.25">
      <c r="A34" s="93" t="s">
        <v>75</v>
      </c>
      <c r="B34" s="93"/>
      <c r="C34" s="93"/>
      <c r="D34" s="93"/>
      <c r="E34" s="93"/>
      <c r="F34" s="93"/>
      <c r="G34" s="93"/>
      <c r="H34" s="93"/>
      <c r="I34" s="93"/>
      <c r="J34" s="93"/>
      <c r="K34" s="93"/>
    </row>
    <row r="35" spans="1:11" s="6" customFormat="1" ht="14.25">
      <c r="A35" s="93" t="s">
        <v>76</v>
      </c>
      <c r="B35" s="93"/>
      <c r="C35" s="93"/>
      <c r="D35" s="93"/>
      <c r="E35" s="93"/>
      <c r="F35" s="93"/>
      <c r="G35" s="93"/>
      <c r="H35" s="93"/>
      <c r="I35" s="93"/>
      <c r="J35" s="93"/>
      <c r="K35" s="93"/>
    </row>
    <row r="36" spans="1:11" s="6" customFormat="1" ht="14.25">
      <c r="A36" s="92" t="s">
        <v>77</v>
      </c>
      <c r="B36" s="92"/>
      <c r="C36" s="92"/>
      <c r="D36" s="92"/>
      <c r="E36" s="92"/>
      <c r="F36" s="92"/>
      <c r="G36" s="92"/>
      <c r="H36" s="92"/>
      <c r="I36" s="92"/>
      <c r="J36" s="92"/>
      <c r="K36" s="92"/>
    </row>
    <row r="37" spans="1:11" s="6" customFormat="1" ht="14.25">
      <c r="A37" s="94" t="s">
        <v>78</v>
      </c>
      <c r="B37" s="94"/>
      <c r="C37" s="94"/>
      <c r="D37" s="94"/>
      <c r="E37" s="94"/>
      <c r="F37" s="94"/>
      <c r="G37" s="94"/>
      <c r="H37" s="94"/>
      <c r="I37" s="94"/>
      <c r="J37" s="94"/>
      <c r="K37" s="94"/>
    </row>
  </sheetData>
  <mergeCells count="33">
    <mergeCell ref="A33:K33"/>
    <mergeCell ref="A34:K34"/>
    <mergeCell ref="A35:K35"/>
    <mergeCell ref="A36:K36"/>
    <mergeCell ref="A37:K37"/>
    <mergeCell ref="B13:F13"/>
    <mergeCell ref="G13:K13"/>
    <mergeCell ref="H14:I14"/>
    <mergeCell ref="H27:I27"/>
    <mergeCell ref="A32:I32"/>
    <mergeCell ref="A12:A13"/>
    <mergeCell ref="A14:A31"/>
    <mergeCell ref="B15:B27"/>
    <mergeCell ref="B28:B31"/>
    <mergeCell ref="C15:C19"/>
    <mergeCell ref="C20:C23"/>
    <mergeCell ref="C24:C26"/>
    <mergeCell ref="C28:C31"/>
    <mergeCell ref="H15:I26"/>
    <mergeCell ref="H28:I31"/>
    <mergeCell ref="A6:C6"/>
    <mergeCell ref="D6:F6"/>
    <mergeCell ref="G6:H6"/>
    <mergeCell ref="I6:K6"/>
    <mergeCell ref="B12:F12"/>
    <mergeCell ref="G12:K12"/>
    <mergeCell ref="K8:K11"/>
    <mergeCell ref="A7:C11"/>
    <mergeCell ref="A1:K1"/>
    <mergeCell ref="A2:K2"/>
    <mergeCell ref="A3:K3"/>
    <mergeCell ref="A5:C5"/>
    <mergeCell ref="D5:K5"/>
  </mergeCells>
  <phoneticPr fontId="19" type="noConversion"/>
  <printOptions horizontalCentered="1" verticalCentered="1"/>
  <pageMargins left="0.31496062992126" right="0.31496062992126" top="0.35433070866141703" bottom="0.35433070866141703" header="0.31496062992126" footer="0.31496062992126"/>
  <pageSetup paperSize="9" scale="75" fitToHeight="0" orientation="portrait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29"/>
  <sheetViews>
    <sheetView tabSelected="1" view="pageBreakPreview" topLeftCell="A11" zoomScale="79" zoomScaleNormal="100" zoomScaleSheetLayoutView="79" workbookViewId="0">
      <selection activeCell="K19" sqref="K19"/>
    </sheetView>
  </sheetViews>
  <sheetFormatPr defaultColWidth="9" defaultRowHeight="13.5"/>
  <cols>
    <col min="1" max="1" width="5.75" customWidth="1"/>
    <col min="2" max="2" width="7.5" customWidth="1"/>
    <col min="3" max="3" width="9.75" customWidth="1"/>
    <col min="4" max="4" width="20.5" customWidth="1"/>
    <col min="5" max="5" width="16.25" style="7" customWidth="1"/>
    <col min="6" max="6" width="19.375" style="7" customWidth="1"/>
    <col min="7" max="7" width="18.375" style="7" customWidth="1"/>
    <col min="8" max="8" width="9.5" customWidth="1"/>
    <col min="9" max="9" width="8.5" customWidth="1"/>
    <col min="10" max="10" width="8.5" style="8" customWidth="1"/>
    <col min="11" max="11" width="15.25" customWidth="1"/>
  </cols>
  <sheetData>
    <row r="1" spans="1:15" ht="20.25">
      <c r="A1" s="70"/>
      <c r="B1" s="70"/>
      <c r="C1" s="70"/>
      <c r="D1" s="70"/>
      <c r="E1" s="70"/>
      <c r="F1" s="70"/>
      <c r="G1" s="70"/>
      <c r="H1" s="70"/>
      <c r="I1" s="70"/>
      <c r="J1" s="70"/>
      <c r="K1" s="70"/>
    </row>
    <row r="2" spans="1:15" s="1" customFormat="1" ht="22.5">
      <c r="A2" s="71" t="s">
        <v>1</v>
      </c>
      <c r="B2" s="72"/>
      <c r="C2" s="72"/>
      <c r="D2" s="72"/>
      <c r="E2" s="72"/>
      <c r="F2" s="72"/>
      <c r="G2" s="72"/>
      <c r="H2" s="72"/>
      <c r="I2" s="72"/>
      <c r="J2" s="72"/>
      <c r="K2" s="72"/>
    </row>
    <row r="3" spans="1:15" s="2" customFormat="1" ht="18.75">
      <c r="A3" s="116" t="s">
        <v>2</v>
      </c>
      <c r="B3" s="116"/>
      <c r="C3" s="116"/>
      <c r="D3" s="116"/>
      <c r="E3" s="116"/>
      <c r="F3" s="116"/>
      <c r="G3" s="116"/>
      <c r="H3" s="116"/>
      <c r="I3" s="116"/>
      <c r="J3" s="116"/>
      <c r="K3" s="116"/>
    </row>
    <row r="4" spans="1:15" s="2" customFormat="1" ht="18.75" hidden="1">
      <c r="A4" s="9"/>
      <c r="B4" s="9"/>
      <c r="C4" s="9"/>
      <c r="D4" s="9"/>
      <c r="E4" s="10"/>
      <c r="F4" s="10"/>
      <c r="G4" s="10"/>
      <c r="H4" s="9"/>
      <c r="I4" s="9"/>
      <c r="J4" s="32"/>
      <c r="K4" s="9"/>
    </row>
    <row r="5" spans="1:15" s="3" customFormat="1" ht="20.25" customHeight="1">
      <c r="A5" s="117" t="s">
        <v>3</v>
      </c>
      <c r="B5" s="118"/>
      <c r="C5" s="119"/>
      <c r="D5" s="117" t="s">
        <v>79</v>
      </c>
      <c r="E5" s="118"/>
      <c r="F5" s="118"/>
      <c r="G5" s="118"/>
      <c r="H5" s="118"/>
      <c r="I5" s="118"/>
      <c r="J5" s="118"/>
      <c r="K5" s="119"/>
    </row>
    <row r="6" spans="1:15" s="3" customFormat="1" ht="20.25" customHeight="1">
      <c r="A6" s="117" t="s">
        <v>5</v>
      </c>
      <c r="B6" s="118"/>
      <c r="C6" s="119"/>
      <c r="D6" s="120" t="s">
        <v>80</v>
      </c>
      <c r="E6" s="121"/>
      <c r="F6" s="122"/>
      <c r="G6" s="117" t="s">
        <v>7</v>
      </c>
      <c r="H6" s="119"/>
      <c r="I6" s="117" t="s">
        <v>81</v>
      </c>
      <c r="J6" s="118"/>
      <c r="K6" s="119"/>
    </row>
    <row r="7" spans="1:15" s="3" customFormat="1" ht="28.5" customHeight="1">
      <c r="A7" s="147" t="s">
        <v>8</v>
      </c>
      <c r="B7" s="148"/>
      <c r="C7" s="149"/>
      <c r="D7" s="12"/>
      <c r="E7" s="13" t="s">
        <v>9</v>
      </c>
      <c r="F7" s="13" t="s">
        <v>82</v>
      </c>
      <c r="G7" s="13" t="s">
        <v>11</v>
      </c>
      <c r="H7" s="13" t="s">
        <v>83</v>
      </c>
      <c r="I7" s="13" t="s">
        <v>13</v>
      </c>
      <c r="J7" s="13" t="s">
        <v>14</v>
      </c>
      <c r="K7" s="15" t="s">
        <v>15</v>
      </c>
    </row>
    <row r="8" spans="1:15" s="3" customFormat="1" ht="20.25" customHeight="1">
      <c r="A8" s="150"/>
      <c r="B8" s="151"/>
      <c r="C8" s="152"/>
      <c r="D8" s="12" t="s">
        <v>16</v>
      </c>
      <c r="E8" s="11">
        <v>29.6</v>
      </c>
      <c r="F8" s="14">
        <v>29.6</v>
      </c>
      <c r="G8" s="11">
        <v>29.6</v>
      </c>
      <c r="H8" s="15">
        <v>10</v>
      </c>
      <c r="I8" s="33">
        <f>G8/E8</f>
        <v>1</v>
      </c>
      <c r="J8" s="13">
        <f>IF(H8*I8&lt;10,H8*I8,10)</f>
        <v>10</v>
      </c>
      <c r="K8" s="144" t="s">
        <v>17</v>
      </c>
    </row>
    <row r="9" spans="1:15" s="3" customFormat="1" ht="20.25" customHeight="1">
      <c r="A9" s="150"/>
      <c r="B9" s="151"/>
      <c r="C9" s="152"/>
      <c r="D9" s="16" t="s">
        <v>18</v>
      </c>
      <c r="E9" s="11">
        <v>29.6</v>
      </c>
      <c r="F9" s="11">
        <v>29.6</v>
      </c>
      <c r="G9" s="11">
        <v>29.6</v>
      </c>
      <c r="H9" s="15"/>
      <c r="I9" s="33"/>
      <c r="J9" s="13"/>
      <c r="K9" s="145"/>
    </row>
    <row r="10" spans="1:15" s="3" customFormat="1" ht="20.25" customHeight="1">
      <c r="A10" s="150"/>
      <c r="B10" s="151"/>
      <c r="C10" s="152"/>
      <c r="D10" s="16" t="s">
        <v>19</v>
      </c>
      <c r="E10" s="17"/>
      <c r="F10" s="15"/>
      <c r="G10" s="15"/>
      <c r="H10" s="15"/>
      <c r="I10" s="15"/>
      <c r="J10" s="13"/>
      <c r="K10" s="145"/>
    </row>
    <row r="11" spans="1:15" s="3" customFormat="1" ht="20.25" customHeight="1">
      <c r="A11" s="153"/>
      <c r="B11" s="154"/>
      <c r="C11" s="155"/>
      <c r="D11" s="16" t="s">
        <v>20</v>
      </c>
      <c r="E11" s="18"/>
      <c r="F11" s="15"/>
      <c r="G11" s="15"/>
      <c r="H11" s="15"/>
      <c r="I11" s="15"/>
      <c r="J11" s="13"/>
      <c r="K11" s="146"/>
    </row>
    <row r="12" spans="1:15" s="3" customFormat="1" ht="27.75" customHeight="1">
      <c r="A12" s="138" t="s">
        <v>21</v>
      </c>
      <c r="B12" s="123" t="s">
        <v>22</v>
      </c>
      <c r="C12" s="124"/>
      <c r="D12" s="124"/>
      <c r="E12" s="124"/>
      <c r="F12" s="125"/>
      <c r="G12" s="123" t="s">
        <v>23</v>
      </c>
      <c r="H12" s="126"/>
      <c r="I12" s="126"/>
      <c r="J12" s="126"/>
      <c r="K12" s="127"/>
    </row>
    <row r="13" spans="1:15" s="3" customFormat="1" ht="71.25" customHeight="1">
      <c r="A13" s="139"/>
      <c r="B13" s="128" t="s">
        <v>84</v>
      </c>
      <c r="C13" s="129"/>
      <c r="D13" s="129"/>
      <c r="E13" s="129"/>
      <c r="F13" s="130"/>
      <c r="G13" s="128" t="s">
        <v>85</v>
      </c>
      <c r="H13" s="129"/>
      <c r="I13" s="129"/>
      <c r="J13" s="129"/>
      <c r="K13" s="130"/>
    </row>
    <row r="14" spans="1:15" s="3" customFormat="1" ht="33" customHeight="1">
      <c r="A14" s="140" t="s">
        <v>24</v>
      </c>
      <c r="B14" s="19" t="s">
        <v>25</v>
      </c>
      <c r="C14" s="20" t="s">
        <v>26</v>
      </c>
      <c r="D14" s="20" t="s">
        <v>27</v>
      </c>
      <c r="E14" s="20" t="s">
        <v>28</v>
      </c>
      <c r="F14" s="19" t="s">
        <v>29</v>
      </c>
      <c r="G14" s="20" t="s">
        <v>30</v>
      </c>
      <c r="H14" s="131" t="s">
        <v>15</v>
      </c>
      <c r="I14" s="132"/>
      <c r="J14" s="34" t="s">
        <v>14</v>
      </c>
      <c r="K14" s="19" t="s">
        <v>31</v>
      </c>
      <c r="O14" s="35"/>
    </row>
    <row r="15" spans="1:15" s="3" customFormat="1" ht="24.75" customHeight="1">
      <c r="A15" s="141"/>
      <c r="B15" s="142" t="s">
        <v>32</v>
      </c>
      <c r="C15" s="142" t="s">
        <v>33</v>
      </c>
      <c r="D15" s="21" t="s">
        <v>86</v>
      </c>
      <c r="E15" s="22">
        <v>5</v>
      </c>
      <c r="F15" s="22" t="s">
        <v>87</v>
      </c>
      <c r="G15" s="22" t="s">
        <v>88</v>
      </c>
      <c r="H15" s="156" t="s">
        <v>89</v>
      </c>
      <c r="I15" s="157"/>
      <c r="J15" s="20">
        <v>5</v>
      </c>
      <c r="K15" s="20"/>
    </row>
    <row r="16" spans="1:15" s="3" customFormat="1" ht="24.75" customHeight="1">
      <c r="A16" s="141"/>
      <c r="B16" s="142"/>
      <c r="C16" s="142"/>
      <c r="D16" s="21" t="s">
        <v>90</v>
      </c>
      <c r="E16" s="22">
        <v>5</v>
      </c>
      <c r="F16" s="22" t="s">
        <v>91</v>
      </c>
      <c r="G16" s="22" t="s">
        <v>92</v>
      </c>
      <c r="H16" s="156"/>
      <c r="I16" s="157"/>
      <c r="J16" s="20">
        <v>5</v>
      </c>
      <c r="K16" s="20"/>
    </row>
    <row r="17" spans="1:14" s="3" customFormat="1" ht="24.75" customHeight="1">
      <c r="A17" s="141"/>
      <c r="B17" s="142"/>
      <c r="C17" s="142"/>
      <c r="D17" s="21" t="s">
        <v>93</v>
      </c>
      <c r="E17" s="22">
        <v>5</v>
      </c>
      <c r="F17" s="22" t="s">
        <v>94</v>
      </c>
      <c r="G17" s="22" t="s">
        <v>95</v>
      </c>
      <c r="H17" s="156"/>
      <c r="I17" s="157"/>
      <c r="J17" s="20">
        <v>5</v>
      </c>
      <c r="K17" s="20"/>
    </row>
    <row r="18" spans="1:14" s="3" customFormat="1" ht="36.950000000000003" customHeight="1">
      <c r="A18" s="141"/>
      <c r="B18" s="142"/>
      <c r="C18" s="23" t="s">
        <v>45</v>
      </c>
      <c r="D18" s="24" t="s">
        <v>96</v>
      </c>
      <c r="E18" s="22">
        <v>13</v>
      </c>
      <c r="F18" s="22" t="s">
        <v>97</v>
      </c>
      <c r="G18" s="22" t="s">
        <v>97</v>
      </c>
      <c r="H18" s="156"/>
      <c r="I18" s="157"/>
      <c r="J18" s="20">
        <v>13</v>
      </c>
      <c r="K18" s="20"/>
    </row>
    <row r="19" spans="1:14" s="3" customFormat="1" ht="75" customHeight="1">
      <c r="A19" s="141"/>
      <c r="B19" s="142"/>
      <c r="C19" s="25" t="s">
        <v>51</v>
      </c>
      <c r="D19" s="24" t="s">
        <v>98</v>
      </c>
      <c r="E19" s="22">
        <v>12</v>
      </c>
      <c r="F19" s="26" t="s">
        <v>99</v>
      </c>
      <c r="G19" s="26" t="s">
        <v>100</v>
      </c>
      <c r="H19" s="156"/>
      <c r="I19" s="157"/>
      <c r="J19" s="20">
        <v>8</v>
      </c>
      <c r="K19" s="159" t="s">
        <v>110</v>
      </c>
    </row>
    <row r="20" spans="1:14" s="3" customFormat="1" ht="59.1" customHeight="1">
      <c r="A20" s="141"/>
      <c r="B20" s="142"/>
      <c r="C20" s="27" t="s">
        <v>56</v>
      </c>
      <c r="D20" s="28" t="s">
        <v>57</v>
      </c>
      <c r="E20" s="20">
        <v>10</v>
      </c>
      <c r="F20" s="22" t="s">
        <v>101</v>
      </c>
      <c r="G20" s="22" t="s">
        <v>102</v>
      </c>
      <c r="H20" s="133" t="s">
        <v>103</v>
      </c>
      <c r="I20" s="134"/>
      <c r="J20" s="20">
        <v>10</v>
      </c>
      <c r="K20" s="20"/>
      <c r="N20" s="35"/>
    </row>
    <row r="21" spans="1:14" s="3" customFormat="1" ht="77.25" customHeight="1">
      <c r="A21" s="141"/>
      <c r="B21" s="143" t="s">
        <v>60</v>
      </c>
      <c r="C21" s="143" t="s">
        <v>61</v>
      </c>
      <c r="D21" s="29" t="s">
        <v>104</v>
      </c>
      <c r="E21" s="20">
        <v>20</v>
      </c>
      <c r="F21" s="30" t="s">
        <v>105</v>
      </c>
      <c r="G21" s="22" t="s">
        <v>106</v>
      </c>
      <c r="H21" s="158" t="s">
        <v>65</v>
      </c>
      <c r="I21" s="134"/>
      <c r="J21" s="20">
        <v>17</v>
      </c>
      <c r="K21" s="36" t="s">
        <v>107</v>
      </c>
    </row>
    <row r="22" spans="1:14" s="3" customFormat="1" ht="224.1" customHeight="1">
      <c r="A22" s="141"/>
      <c r="B22" s="142"/>
      <c r="C22" s="142"/>
      <c r="D22" s="29" t="s">
        <v>108</v>
      </c>
      <c r="E22" s="20">
        <v>20</v>
      </c>
      <c r="F22" s="30" t="s">
        <v>109</v>
      </c>
      <c r="G22" s="22" t="s">
        <v>106</v>
      </c>
      <c r="H22" s="156"/>
      <c r="I22" s="157"/>
      <c r="J22" s="20">
        <v>17</v>
      </c>
      <c r="K22" s="36" t="s">
        <v>107</v>
      </c>
    </row>
    <row r="23" spans="1:14" s="3" customFormat="1" ht="25.5" customHeight="1">
      <c r="A23" s="135" t="s">
        <v>73</v>
      </c>
      <c r="B23" s="136"/>
      <c r="C23" s="136"/>
      <c r="D23" s="136"/>
      <c r="E23" s="136"/>
      <c r="F23" s="136"/>
      <c r="G23" s="136"/>
      <c r="H23" s="136"/>
      <c r="I23" s="137"/>
      <c r="J23" s="37">
        <f>J8+SUM(J15:J22)</f>
        <v>90</v>
      </c>
      <c r="K23" s="38"/>
    </row>
    <row r="24" spans="1:14" s="4" customFormat="1" ht="18" customHeight="1">
      <c r="A24" s="31"/>
      <c r="B24" s="31"/>
      <c r="C24" s="31"/>
      <c r="D24" s="31"/>
      <c r="E24" s="31"/>
      <c r="F24" s="31"/>
      <c r="G24" s="31"/>
      <c r="H24" s="31"/>
      <c r="I24" s="31"/>
      <c r="J24" s="39"/>
      <c r="K24" s="40"/>
    </row>
    <row r="25" spans="1:14" s="5" customFormat="1" ht="14.25">
      <c r="A25" s="92"/>
      <c r="B25" s="92"/>
      <c r="C25" s="92"/>
      <c r="D25" s="92"/>
      <c r="E25" s="92"/>
      <c r="F25" s="92"/>
      <c r="G25" s="92"/>
      <c r="H25" s="92"/>
      <c r="I25" s="92"/>
      <c r="J25" s="92"/>
      <c r="K25" s="92"/>
    </row>
    <row r="26" spans="1:14" s="6" customFormat="1" ht="14.25" customHeight="1">
      <c r="A26" s="93"/>
      <c r="B26" s="93"/>
      <c r="C26" s="93"/>
      <c r="D26" s="93"/>
      <c r="E26" s="93"/>
      <c r="F26" s="93"/>
      <c r="G26" s="93"/>
      <c r="H26" s="93"/>
      <c r="I26" s="93"/>
      <c r="J26" s="93"/>
      <c r="K26" s="93"/>
    </row>
    <row r="27" spans="1:14" s="6" customFormat="1" ht="14.25" customHeight="1">
      <c r="A27" s="93"/>
      <c r="B27" s="93"/>
      <c r="C27" s="93"/>
      <c r="D27" s="93"/>
      <c r="E27" s="93"/>
      <c r="F27" s="93"/>
      <c r="G27" s="93"/>
      <c r="H27" s="93"/>
      <c r="I27" s="93"/>
      <c r="J27" s="93"/>
      <c r="K27" s="93"/>
    </row>
    <row r="28" spans="1:14" s="6" customFormat="1" ht="14.25">
      <c r="A28" s="92"/>
      <c r="B28" s="92"/>
      <c r="C28" s="92"/>
      <c r="D28" s="92"/>
      <c r="E28" s="92"/>
      <c r="F28" s="92"/>
      <c r="G28" s="92"/>
      <c r="H28" s="92"/>
      <c r="I28" s="92"/>
      <c r="J28" s="92"/>
      <c r="K28" s="92"/>
    </row>
    <row r="29" spans="1:14" ht="14.25">
      <c r="A29" s="92"/>
      <c r="B29" s="92"/>
      <c r="C29" s="92"/>
      <c r="D29" s="92"/>
      <c r="E29" s="92"/>
      <c r="F29" s="92"/>
      <c r="G29" s="92"/>
      <c r="H29" s="92"/>
      <c r="I29" s="92"/>
      <c r="J29" s="92"/>
      <c r="K29" s="92"/>
    </row>
  </sheetData>
  <mergeCells count="31">
    <mergeCell ref="A25:K25"/>
    <mergeCell ref="A26:K26"/>
    <mergeCell ref="A27:K27"/>
    <mergeCell ref="A28:K28"/>
    <mergeCell ref="A29:K29"/>
    <mergeCell ref="B13:F13"/>
    <mergeCell ref="G13:K13"/>
    <mergeCell ref="H14:I14"/>
    <mergeCell ref="H20:I20"/>
    <mergeCell ref="A23:I23"/>
    <mergeCell ref="A12:A13"/>
    <mergeCell ref="A14:A22"/>
    <mergeCell ref="B15:B20"/>
    <mergeCell ref="B21:B22"/>
    <mergeCell ref="C15:C17"/>
    <mergeCell ref="C21:C22"/>
    <mergeCell ref="H15:I19"/>
    <mergeCell ref="H21:I22"/>
    <mergeCell ref="A6:C6"/>
    <mergeCell ref="D6:F6"/>
    <mergeCell ref="G6:H6"/>
    <mergeCell ref="I6:K6"/>
    <mergeCell ref="B12:F12"/>
    <mergeCell ref="G12:K12"/>
    <mergeCell ref="K8:K11"/>
    <mergeCell ref="A7:C11"/>
    <mergeCell ref="A1:K1"/>
    <mergeCell ref="A2:K2"/>
    <mergeCell ref="A3:K3"/>
    <mergeCell ref="A5:C5"/>
    <mergeCell ref="D5:K5"/>
  </mergeCells>
  <phoneticPr fontId="19" type="noConversion"/>
  <pageMargins left="0.511811023622047" right="0.511811023622047" top="0.55118110236220497" bottom="0.55118110236220497" header="0.31496062992126" footer="0.31496062992126"/>
  <pageSetup paperSize="9" scale="67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2</vt:i4>
      </vt:variant>
    </vt:vector>
  </HeadingPairs>
  <TitlesOfParts>
    <vt:vector size="4" baseType="lpstr">
      <vt:lpstr>1.培训类</vt:lpstr>
      <vt:lpstr>3.研究类</vt:lpstr>
      <vt:lpstr>'1.培训类'!Print_Area</vt:lpstr>
      <vt:lpstr>'3.研究类'!Print_Area</vt:lpstr>
    </vt:vector>
  </TitlesOfParts>
  <Company>微软中国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侯涛</cp:lastModifiedBy>
  <cp:lastPrinted>2021-05-13T03:35:00Z</cp:lastPrinted>
  <dcterms:created xsi:type="dcterms:W3CDTF">2018-03-28T06:56:00Z</dcterms:created>
  <dcterms:modified xsi:type="dcterms:W3CDTF">2021-05-31T02:55:17Z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2052-11.1.0.9192</vt:lpwstr>
  </property>
</Properties>
</file>