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000" windowHeight="6870"/>
  </bookViews>
  <sheets>
    <sheet name="2020年公路及桥梁大修工程" sheetId="1" r:id="rId1"/>
  </sheets>
  <definedNames>
    <definedName name="_xlnm.Print_Area" localSheetId="0">'2020年公路及桥梁大修工程'!$A$1:$K$22</definedName>
  </definedNames>
  <calcPr calcId="144525"/>
</workbook>
</file>

<file path=xl/sharedStrings.xml><?xml version="1.0" encoding="utf-8"?>
<sst xmlns="http://schemas.openxmlformats.org/spreadsheetml/2006/main" count="71" uniqueCount="64">
  <si>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</si>
  <si>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</si>
  <si>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</si>
  <si>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2020年公路及桥梁大修工程</t>
  </si>
  <si>
    <t>主管部门及代码</t>
  </si>
  <si>
    <t>北京市交通委员会170</t>
  </si>
  <si>
    <t>实施单位</t>
  </si>
  <si>
    <t>北京市交通委员会大兴公路分局</t>
  </si>
  <si>
    <t>项目资金                    （万元）</t>
  </si>
  <si>
    <t>年初预算数（A）</t>
  </si>
  <si>
    <t>全年预算数（B）</t>
  </si>
  <si>
    <t>全年执行数（C）</t>
  </si>
  <si>
    <t>分值   （10分）</t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</si>
  <si>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</si>
  <si>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</si>
  <si>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</si>
  <si>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</si>
  <si>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</si>
  <si>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</si>
  <si>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</si>
  <si>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</si>
  <si>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</si>
  <si>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</si>
  <si>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</si>
  <si>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
1.2020年大兴区京开辅路预防性养护工程位于大兴区。京开辅路是连接北京市区和大兴城区的主要道路。本次预养起点位于丰台界，起点由北向南，途经宏福路、北兴路、金星西路、康庄路、清源路、团河路、黄村东大街、兴政街、林校北路，两侧辅路预养长度共计17.25km。按建设项目规划及时竣工并投入使用，工程实施后将改善区域路网，有效增强道路的通行能力、缓解交通压力，为周边居民提供保障性服务，满足经济发展需要。按照《公路工程质量检验评定标准》的要求，完成2020年大兴区京开辅路预防性养护工程施工。
2.104国道北京段位于北京市南部丰台区和大兴区境内，北起丰台区南苑，南至大兴区凤河营，是北京市南部地区的主要进京通道，路线长约37.9km。本次大修路段位于大兴区，起点为通武线（养护桩号为K24+300），终点至采林路（养护桩号为K38+500），大修段全长15km。按建设项目规划及时竣工并投入使用，工程实施后将改善区域路网，有效增强道路的通行能力、缓解交通压力，为周边居民提供保障性服务，满足经济发展需要。按照《公路工程质量检验评定标准》的要求，完成大兴区104国道预防性养护工程施工。</t>
  </si>
  <si>
    <t>2020年按照《公路工程质量检验评定标准》的要求，按计划完成京开辅路预防性养护工程和104国道预防性养护工程，按计划完成招投标工作和工程施工，完成资金支付5360万元。工程实施后改善区域路网，有效增强道路的通行能力、缓解交通压力，为周边居民提供保障性服务，满足经济发展需要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</si>
  <si>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</si>
  <si>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</si>
  <si>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</si>
  <si>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</si>
  <si>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</si>
  <si>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</si>
  <si>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</si>
  <si>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</si>
  <si>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</si>
  <si>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</si>
  <si>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京开辅路预防性养护工程</t>
  </si>
  <si>
    <t>预养建设长度17.25公里，预养建设面积23.1万平米</t>
  </si>
  <si>
    <t>完成预养建设长度17.25公里，预养建设面积202260平米</t>
  </si>
  <si>
    <t>完成值达到指标值，记满分；未达到指标值，按B/A或A/B*该指标分值记分。(即较小的数/大数*该指标分值）</t>
  </si>
  <si>
    <t>指标为预计数字，按实际工程量完成</t>
  </si>
  <si>
    <t>104国道预防性养护工程</t>
  </si>
  <si>
    <t>预养建设长度14.2公里，预养建设面积17.3万平米</t>
  </si>
  <si>
    <t>完成预养建设长度13.82公里，预养建设面积172384平方米</t>
  </si>
  <si>
    <t>质量指标
（13分）</t>
  </si>
  <si>
    <t>工程质量标准</t>
  </si>
  <si>
    <t>根据《公路工程质量检验评定标准》JTG F80/1-2017要求，工程质量等级评定为合格</t>
  </si>
  <si>
    <t>符合《公路工程质量检验评定标准》JTG F80/1-2017要求，该项目工程质量须达到合格标准</t>
  </si>
  <si>
    <t>时效指标
（12分）</t>
  </si>
  <si>
    <t>5月底前完成招标工作，12月底前竣工验收</t>
  </si>
  <si>
    <t>6月底前完成招标工作，12月底前竣工验收</t>
  </si>
  <si>
    <t>成本指标
（10分）</t>
  </si>
  <si>
    <t>项目预算控制数</t>
  </si>
  <si>
    <t>5360万元，包括京开辅路预防性养护工程2320万元，104国道预防性养护工程3040万元</t>
  </si>
  <si>
    <t>5360万元</t>
  </si>
  <si>
    <t>在预算控制范围内得满分，超出预算按A/B*该指标分值计分</t>
  </si>
  <si>
    <t>效
果
指
标
(40分)</t>
  </si>
  <si>
    <t>效益指标
（40分）</t>
  </si>
  <si>
    <t>社会效益</t>
  </si>
  <si>
    <t>保证工程质量达到设计年限标准，方便周围百姓出行，有效改善周边行车环境，防止施工中对周边环境产生污染</t>
  </si>
  <si>
    <t>工程质量达到审计标准，改善了周边行车环境。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</si>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</sst>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</numFmts>
  <fonts count="31">
    <font>
      <sz val="11"/>
      <color indexed="8"/>
      <name val="宋体"/>
      <charset val="134"/>
    </font>
    <font>
      <sz val="18"/>
      <color indexed="8"/>
      <name val="宋体"/>
      <charset val="134"/>
    </font>
    <font>
      <sz val="14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6"/>
      <color indexed="8"/>
      <name val="宋体"/>
      <charset val="134"/>
    </font>
    <font>
      <b/>
      <sz val="18"/>
      <color indexed="8"/>
      <name val="宋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0" fontId="3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2" fillId="2" borderId="17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>
      <alignment vertical="center"/>
    </xf>
    <xf numFmtId="0" fontId="11" fillId="5" borderId="18" applyNumberFormat="0" applyFont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8" fillId="8" borderId="19" applyNumberFormat="0" applyAlignment="0" applyProtection="0">
      <alignment vertical="center"/>
    </xf>
    <xf numFmtId="0" fontId="20" fillId="8" borderId="17" applyNumberFormat="0" applyAlignment="0" applyProtection="0">
      <alignment vertical="center"/>
    </xf>
    <xf numFmtId="0" fontId="22" fillId="18" borderId="20" applyNumberFormat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1" fillId="0" borderId="0">
      <alignment vertical="center"/>
    </xf>
    <xf numFmtId="0" fontId="19" fillId="17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1" fillId="0" borderId="0">
      <alignment vertical="center"/>
    </xf>
    <xf numFmtId="0" fontId="19" fillId="28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1" fillId="0" borderId="0">
      <alignment vertical="center"/>
    </xf>
    <xf numFmtId="0" fontId="19" fillId="26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1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</cellStyleXfs>
  <cellXfs count="6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8" xfId="0" applyFont="1" applyBorder="1" applyAlignment="1">
      <alignment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textRotation="255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>
      <alignment vertical="center"/>
    </xf>
    <xf numFmtId="0" fontId="3" fillId="0" borderId="14" xfId="0" applyFont="1" applyBorder="1" applyAlignment="1">
      <alignment horizontal="center" vertical="center" textRotation="255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textRotation="255"/>
    </xf>
    <xf numFmtId="0" fontId="7" fillId="0" borderId="13" xfId="47" applyFont="1" applyBorder="1" applyAlignment="1">
      <alignment horizontal="center" vertical="center" wrapText="1"/>
    </xf>
    <xf numFmtId="0" fontId="7" fillId="0" borderId="13" xfId="47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/>
    </xf>
    <xf numFmtId="0" fontId="3" fillId="0" borderId="8" xfId="58" applyFont="1" applyFill="1" applyBorder="1" applyAlignment="1">
      <alignment horizontal="center" vertical="center" wrapText="1"/>
    </xf>
    <xf numFmtId="0" fontId="3" fillId="0" borderId="8" xfId="58" applyFont="1" applyFill="1" applyBorder="1" applyAlignment="1">
      <alignment horizontal="left" vertical="center" wrapText="1"/>
    </xf>
    <xf numFmtId="0" fontId="7" fillId="0" borderId="15" xfId="47" applyFont="1" applyBorder="1" applyAlignment="1">
      <alignment horizontal="center" vertical="center" wrapText="1"/>
    </xf>
    <xf numFmtId="0" fontId="7" fillId="0" borderId="15" xfId="47" applyFont="1" applyFill="1" applyBorder="1" applyAlignment="1">
      <alignment horizontal="center" vertical="center" wrapText="1"/>
    </xf>
    <xf numFmtId="0" fontId="7" fillId="0" borderId="8" xfId="47" applyFont="1" applyFill="1" applyBorder="1" applyAlignment="1">
      <alignment horizontal="center" vertical="center" wrapText="1"/>
    </xf>
    <xf numFmtId="0" fontId="7" fillId="0" borderId="8" xfId="58" applyFont="1" applyFill="1" applyBorder="1" applyAlignment="1">
      <alignment horizontal="left" vertical="center" wrapText="1"/>
    </xf>
    <xf numFmtId="0" fontId="7" fillId="0" borderId="8" xfId="47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76" fontId="3" fillId="0" borderId="8" xfId="0" applyNumberFormat="1" applyFont="1" applyFill="1" applyBorder="1" applyAlignment="1">
      <alignment horizontal="center" vertical="center" wrapText="1"/>
    </xf>
    <xf numFmtId="10" fontId="3" fillId="0" borderId="8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176" fontId="3" fillId="0" borderId="8" xfId="0" applyNumberFormat="1" applyFont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Border="1">
      <alignment vertical="center"/>
    </xf>
    <xf numFmtId="0" fontId="3" fillId="0" borderId="4" xfId="0" applyFont="1" applyBorder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view="pageBreakPreview" zoomScale="85" zoomScaleNormal="85" zoomScaleSheetLayoutView="85" topLeftCell="A2" workbookViewId="0">
      <selection activeCell="L21" sqref="L21"/>
    </sheetView>
  </sheetViews>
  <sheetFormatPr defaultColWidth="9" defaultRowHeight="14"/>
  <cols>
    <col min="1" max="1" width="4.12727272727273" customWidth="1"/>
    <col min="2" max="2" width="8.75454545454545" customWidth="1"/>
    <col min="3" max="3" width="10" customWidth="1"/>
    <col min="4" max="4" width="18" customWidth="1"/>
    <col min="5" max="7" width="15.6272727272727" style="6" customWidth="1"/>
    <col min="8" max="9" width="9.62727272727273" customWidth="1"/>
    <col min="10" max="10" width="9.62727272727273" style="7" customWidth="1"/>
    <col min="11" max="11" width="14.7545454545455" customWidth="1"/>
  </cols>
  <sheetData>
    <row r="1" ht="21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s="1" customFormat="1" ht="23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2" customFormat="1" ht="17.5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="2" customFormat="1" ht="11.25" customHeight="1" spans="1:11">
      <c r="A4" s="12"/>
      <c r="B4" s="12"/>
      <c r="C4" s="12"/>
      <c r="D4" s="12"/>
      <c r="E4" s="13"/>
      <c r="F4" s="13"/>
      <c r="G4" s="13"/>
      <c r="H4" s="12"/>
      <c r="I4" s="12"/>
      <c r="J4" s="56"/>
      <c r="K4" s="12"/>
    </row>
    <row r="5" s="3" customFormat="1" ht="20.25" customHeight="1" spans="1:11">
      <c r="A5" s="14" t="s">
        <v>2</v>
      </c>
      <c r="B5" s="15"/>
      <c r="C5" s="16"/>
      <c r="D5" s="14" t="s">
        <v>3</v>
      </c>
      <c r="E5" s="15"/>
      <c r="F5" s="15"/>
      <c r="G5" s="15"/>
      <c r="H5" s="15"/>
      <c r="I5" s="15"/>
      <c r="J5" s="15"/>
      <c r="K5" s="16"/>
    </row>
    <row r="6" s="3" customFormat="1" ht="20.25" customHeight="1" spans="1:11">
      <c r="A6" s="14" t="s">
        <v>4</v>
      </c>
      <c r="B6" s="15"/>
      <c r="C6" s="16"/>
      <c r="D6" s="14" t="s">
        <v>5</v>
      </c>
      <c r="E6" s="15"/>
      <c r="F6" s="16"/>
      <c r="G6" s="14" t="s">
        <v>6</v>
      </c>
      <c r="H6" s="16"/>
      <c r="I6" s="14" t="s">
        <v>7</v>
      </c>
      <c r="J6" s="15"/>
      <c r="K6" s="16"/>
    </row>
    <row r="7" s="3" customFormat="1" ht="26.25" customHeight="1" spans="1:11">
      <c r="A7" s="17" t="s">
        <v>8</v>
      </c>
      <c r="B7" s="18"/>
      <c r="C7" s="19"/>
      <c r="D7" s="20"/>
      <c r="E7" s="21" t="s">
        <v>9</v>
      </c>
      <c r="F7" s="21" t="s">
        <v>10</v>
      </c>
      <c r="G7" s="21" t="s">
        <v>11</v>
      </c>
      <c r="H7" s="22" t="s">
        <v>12</v>
      </c>
      <c r="I7" s="57" t="s">
        <v>13</v>
      </c>
      <c r="J7" s="58" t="s">
        <v>14</v>
      </c>
      <c r="K7" s="21" t="s">
        <v>15</v>
      </c>
    </row>
    <row r="8" s="3" customFormat="1" ht="20.25" customHeight="1" spans="1:11">
      <c r="A8" s="23"/>
      <c r="B8" s="24"/>
      <c r="C8" s="25"/>
      <c r="D8" s="26" t="s">
        <v>16</v>
      </c>
      <c r="E8" s="21">
        <v>5360</v>
      </c>
      <c r="F8" s="21">
        <v>5360</v>
      </c>
      <c r="G8" s="21">
        <v>5360</v>
      </c>
      <c r="H8" s="21">
        <v>10</v>
      </c>
      <c r="I8" s="59">
        <f>+G8/F8</f>
        <v>1</v>
      </c>
      <c r="J8" s="58">
        <f>IF(H8*I8&lt;10,H8*I8,10)</f>
        <v>10</v>
      </c>
      <c r="K8" s="60" t="s">
        <v>17</v>
      </c>
    </row>
    <row r="9" s="3" customFormat="1" ht="20.25" customHeight="1" spans="1:11">
      <c r="A9" s="23"/>
      <c r="B9" s="24"/>
      <c r="C9" s="25"/>
      <c r="D9" s="26" t="s">
        <v>18</v>
      </c>
      <c r="E9" s="21">
        <v>5360</v>
      </c>
      <c r="F9" s="21">
        <v>5360</v>
      </c>
      <c r="G9" s="21">
        <v>5360</v>
      </c>
      <c r="H9" s="21"/>
      <c r="I9" s="59"/>
      <c r="J9" s="58"/>
      <c r="K9" s="61"/>
    </row>
    <row r="10" s="3" customFormat="1" ht="20.25" customHeight="1" spans="1:11">
      <c r="A10" s="23"/>
      <c r="B10" s="24"/>
      <c r="C10" s="25"/>
      <c r="D10" s="26" t="s">
        <v>19</v>
      </c>
      <c r="E10" s="27"/>
      <c r="F10" s="21"/>
      <c r="G10" s="21"/>
      <c r="H10" s="21"/>
      <c r="I10" s="21"/>
      <c r="J10" s="62"/>
      <c r="K10" s="61"/>
    </row>
    <row r="11" s="3" customFormat="1" ht="20.25" customHeight="1" spans="1:11">
      <c r="A11" s="28"/>
      <c r="B11" s="29"/>
      <c r="C11" s="30"/>
      <c r="D11" s="26" t="s">
        <v>20</v>
      </c>
      <c r="E11" s="27"/>
      <c r="F11" s="21"/>
      <c r="G11" s="21"/>
      <c r="H11" s="21"/>
      <c r="I11" s="21"/>
      <c r="J11" s="62"/>
      <c r="K11" s="63"/>
    </row>
    <row r="12" s="3" customFormat="1" ht="24" customHeight="1" spans="1:11">
      <c r="A12" s="31" t="s">
        <v>21</v>
      </c>
      <c r="B12" s="32" t="s">
        <v>22</v>
      </c>
      <c r="C12" s="33"/>
      <c r="D12" s="33"/>
      <c r="E12" s="33"/>
      <c r="F12" s="34"/>
      <c r="G12" s="32" t="s">
        <v>23</v>
      </c>
      <c r="H12" s="35"/>
      <c r="I12" s="35"/>
      <c r="J12" s="35"/>
      <c r="K12" s="64"/>
    </row>
    <row r="13" s="3" customFormat="1" ht="239" customHeight="1" spans="1:11">
      <c r="A13" s="36"/>
      <c r="B13" s="37" t="s">
        <v>24</v>
      </c>
      <c r="C13" s="38"/>
      <c r="D13" s="38"/>
      <c r="E13" s="38"/>
      <c r="F13" s="39"/>
      <c r="G13" s="37" t="s">
        <v>25</v>
      </c>
      <c r="H13" s="38"/>
      <c r="I13" s="38"/>
      <c r="J13" s="38"/>
      <c r="K13" s="39"/>
    </row>
    <row r="14" s="3" customFormat="1" ht="25.5" customHeight="1" spans="1:11">
      <c r="A14" s="31" t="s">
        <v>26</v>
      </c>
      <c r="B14" s="22" t="s">
        <v>27</v>
      </c>
      <c r="C14" s="21" t="s">
        <v>28</v>
      </c>
      <c r="D14" s="21" t="s">
        <v>29</v>
      </c>
      <c r="E14" s="21" t="s">
        <v>30</v>
      </c>
      <c r="F14" s="22" t="s">
        <v>31</v>
      </c>
      <c r="G14" s="21" t="s">
        <v>32</v>
      </c>
      <c r="H14" s="40" t="s">
        <v>15</v>
      </c>
      <c r="I14" s="65"/>
      <c r="J14" s="62" t="s">
        <v>14</v>
      </c>
      <c r="K14" s="22" t="s">
        <v>33</v>
      </c>
    </row>
    <row r="15" s="3" customFormat="1" ht="58.5" customHeight="1" spans="1:11">
      <c r="A15" s="41"/>
      <c r="B15" s="42" t="s">
        <v>34</v>
      </c>
      <c r="C15" s="43" t="s">
        <v>35</v>
      </c>
      <c r="D15" s="44" t="s">
        <v>36</v>
      </c>
      <c r="E15" s="45">
        <v>8</v>
      </c>
      <c r="F15" s="46" t="s">
        <v>37</v>
      </c>
      <c r="G15" s="46" t="s">
        <v>38</v>
      </c>
      <c r="H15" s="17" t="s">
        <v>39</v>
      </c>
      <c r="I15" s="19"/>
      <c r="J15" s="21">
        <v>7.5</v>
      </c>
      <c r="K15" s="45" t="s">
        <v>40</v>
      </c>
    </row>
    <row r="16" s="3" customFormat="1" ht="60.75" customHeight="1" spans="1:11">
      <c r="A16" s="41"/>
      <c r="B16" s="47"/>
      <c r="C16" s="48"/>
      <c r="D16" s="44" t="s">
        <v>41</v>
      </c>
      <c r="E16" s="45">
        <v>7</v>
      </c>
      <c r="F16" s="46" t="s">
        <v>42</v>
      </c>
      <c r="G16" s="45" t="s">
        <v>43</v>
      </c>
      <c r="H16" s="23"/>
      <c r="I16" s="25"/>
      <c r="J16" s="21">
        <v>6.9</v>
      </c>
      <c r="K16" s="45" t="s">
        <v>40</v>
      </c>
    </row>
    <row r="17" s="3" customFormat="1" ht="84" spans="1:11">
      <c r="A17" s="41"/>
      <c r="B17" s="47"/>
      <c r="C17" s="49" t="s">
        <v>44</v>
      </c>
      <c r="D17" s="44" t="s">
        <v>45</v>
      </c>
      <c r="E17" s="45">
        <v>13</v>
      </c>
      <c r="F17" s="46" t="s">
        <v>46</v>
      </c>
      <c r="G17" s="46" t="s">
        <v>47</v>
      </c>
      <c r="H17" s="23"/>
      <c r="I17" s="25"/>
      <c r="J17" s="21">
        <v>13</v>
      </c>
      <c r="K17" s="21"/>
    </row>
    <row r="18" s="3" customFormat="1" ht="44.25" customHeight="1" spans="1:11">
      <c r="A18" s="41"/>
      <c r="B18" s="47"/>
      <c r="C18" s="43" t="s">
        <v>48</v>
      </c>
      <c r="D18" s="44" t="s">
        <v>36</v>
      </c>
      <c r="E18" s="21">
        <v>6</v>
      </c>
      <c r="F18" s="50" t="s">
        <v>49</v>
      </c>
      <c r="G18" s="50" t="s">
        <v>49</v>
      </c>
      <c r="H18" s="23"/>
      <c r="I18" s="25"/>
      <c r="J18" s="21">
        <v>6</v>
      </c>
      <c r="K18" s="21"/>
    </row>
    <row r="19" s="3" customFormat="1" ht="51.75" customHeight="1" spans="1:11">
      <c r="A19" s="41"/>
      <c r="B19" s="47"/>
      <c r="C19" s="48"/>
      <c r="D19" s="44" t="s">
        <v>41</v>
      </c>
      <c r="E19" s="21">
        <v>6</v>
      </c>
      <c r="F19" s="50" t="s">
        <v>50</v>
      </c>
      <c r="G19" s="50" t="s">
        <v>50</v>
      </c>
      <c r="H19" s="23"/>
      <c r="I19" s="25"/>
      <c r="J19" s="21">
        <v>6</v>
      </c>
      <c r="K19" s="21"/>
    </row>
    <row r="20" s="3" customFormat="1" ht="90" customHeight="1" spans="1:11">
      <c r="A20" s="41"/>
      <c r="B20" s="47"/>
      <c r="C20" s="42" t="s">
        <v>51</v>
      </c>
      <c r="D20" s="44" t="s">
        <v>52</v>
      </c>
      <c r="E20" s="21">
        <v>10</v>
      </c>
      <c r="F20" s="46" t="s">
        <v>53</v>
      </c>
      <c r="G20" s="45" t="s">
        <v>54</v>
      </c>
      <c r="H20" s="17" t="s">
        <v>55</v>
      </c>
      <c r="I20" s="19"/>
      <c r="J20" s="21">
        <v>10</v>
      </c>
      <c r="K20" s="21"/>
    </row>
    <row r="21" s="3" customFormat="1" ht="278" customHeight="1" spans="1:11">
      <c r="A21" s="41"/>
      <c r="B21" s="51" t="s">
        <v>56</v>
      </c>
      <c r="C21" s="42" t="s">
        <v>57</v>
      </c>
      <c r="D21" s="44" t="s">
        <v>58</v>
      </c>
      <c r="E21" s="21">
        <v>40</v>
      </c>
      <c r="F21" s="46" t="s">
        <v>59</v>
      </c>
      <c r="G21" s="46" t="s">
        <v>60</v>
      </c>
      <c r="H21" s="17" t="s">
        <v>61</v>
      </c>
      <c r="I21" s="19"/>
      <c r="J21" s="21">
        <v>35</v>
      </c>
      <c r="K21" s="22" t="s">
        <v>62</v>
      </c>
    </row>
    <row r="22" s="3" customFormat="1" ht="20.25" customHeight="1" spans="1:11">
      <c r="A22" s="52" t="s">
        <v>63</v>
      </c>
      <c r="B22" s="52"/>
      <c r="C22" s="52"/>
      <c r="D22" s="52"/>
      <c r="E22" s="52"/>
      <c r="F22" s="52"/>
      <c r="G22" s="52"/>
      <c r="H22" s="52"/>
      <c r="I22" s="52"/>
      <c r="J22" s="62">
        <f>J8+SUM(J15:J21)</f>
        <v>94.4</v>
      </c>
      <c r="K22" s="27"/>
    </row>
    <row r="23" s="4" customFormat="1" ht="15" spans="1:1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="5" customFormat="1" ht="15" spans="1:11">
      <c r="A24" s="54"/>
      <c r="B24" s="54"/>
      <c r="C24" s="54"/>
      <c r="D24" s="54"/>
      <c r="E24" s="54"/>
      <c r="F24" s="54"/>
      <c r="G24" s="54"/>
      <c r="H24" s="54"/>
      <c r="I24" s="54"/>
      <c r="J24" s="54"/>
      <c r="K24" s="54"/>
    </row>
    <row r="25" s="5" customFormat="1" ht="15" spans="1:11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</row>
    <row r="26" s="5" customFormat="1" ht="15" spans="1:11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</row>
    <row r="27" s="5" customFormat="1" ht="15" spans="5:10">
      <c r="E27" s="55"/>
      <c r="F27" s="55"/>
      <c r="G27" s="55"/>
      <c r="J27" s="66"/>
    </row>
  </sheetData>
  <mergeCells count="29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0:I20"/>
    <mergeCell ref="H21:I21"/>
    <mergeCell ref="A22:I22"/>
    <mergeCell ref="A23:K23"/>
    <mergeCell ref="A24:K24"/>
    <mergeCell ref="A25:K25"/>
    <mergeCell ref="A26:K26"/>
    <mergeCell ref="A12:A13"/>
    <mergeCell ref="A14:A21"/>
    <mergeCell ref="B15:B20"/>
    <mergeCell ref="C15:C16"/>
    <mergeCell ref="C18:C19"/>
    <mergeCell ref="K8:K11"/>
    <mergeCell ref="H15:I19"/>
    <mergeCell ref="A7:C11"/>
  </mergeCells>
  <printOptions horizontalCentered="1" verticalCentered="1"/>
  <pageMargins left="0.354166666666667" right="0.354166666666667" top="0.590277777777778" bottom="0.590277777777778" header="0.511805555555556" footer="0.511805555555556"/>
  <pageSetup paperSize="9" scale="65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2020年公路及桥梁大修工程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delljxds8</dc:creator>
  <cp:lastModifiedBy>韩稼伦</cp:lastModifiedBy>
  <dcterms:created xsi:type="dcterms:W3CDTF">2021-05-06T06:36:00Z</dcterms:created>
  <cp:lastPrinted>2021-05-28T01:39:00Z</cp:lastPrinted>
  <dcterms:modified xsi:type="dcterms:W3CDTF">2021-06-02T06:21:51Z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