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<sst xmlns="http://schemas.openxmlformats.org/spreadsheetml/2006/main" count="65" uniqueCount="60">
  <si>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</si>
  <si>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</si>
  <si>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</si>
  <si>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（清空）2020年绿色货运企业财政奖励资金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</si>
  <si>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</si>
  <si>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</si>
  <si>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</si>
  <si>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</si>
  <si>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</si>
  <si>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</si>
  <si>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</si>
  <si>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</si>
  <si>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</si>
  <si>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</si>
  <si>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</si>
  <si>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</si>
  <si>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</si>
  <si>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</si>
  <si>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</si>
  <si>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</si>
  <si>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</si>
  <si>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</si>
  <si>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</si>
  <si>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</si>
  <si>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政策文本要求，组织开展第三方审核机构对2018年度“绿色货运企业”减排量核算证明材料进行的检查复核工作。根据第三方审核机构对已认定的31家“绿色货运企业”减排量核算证明材料进行的初步检查复核，企业污染物减排量初步合计总数约170吨，按照每吨污染物减排量给予6万元的财政资金奖励标准，补助总金额约1100万元。待市生态环境部门进一步复核后，根据过程审计单位出具《过程审计报告》，按最终减排量及相应金额，核发财政奖励资金，以激励、引导货运企业提升绿色发展意识和能力，促进货运企业和营运货运机动车污染防控。</t>
  </si>
  <si>
    <t>按照政策文本要求，组织开展第三方审核机构对2018年度“绿色货运企业”减排量核算证明材料进行的检查复核工作。根据过程审计单位出具的《北京绿色货运企业污染物减排奖励资金专项审计报告》，减排量合计总数178.84吨，乘以国家给予的奖励补助每吨6万元，计算得出补助总金额1073.04万元。以激励、引导货运企业提升绿色发展意识和能力，促进货运企业和营运货运机动车污染防控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</si>
  <si>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</si>
  <si>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</si>
  <si>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</si>
  <si>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</si>
  <si>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</si>
  <si>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</si>
  <si>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</si>
  <si>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</si>
  <si>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</si>
  <si>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</si>
  <si>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企业污染物减排量核算吨数</t>
  </si>
  <si>
    <t>170吨</t>
  </si>
  <si>
    <t>178.84吨</t>
  </si>
  <si>
    <t>完成值达到指标值，记满分；未达到指标值，按B/A或A/B*该指标分值记分。(即较小的数/大数*该指标分值）</t>
  </si>
  <si>
    <t>质量指标
（13分）</t>
  </si>
  <si>
    <t>财政奖励资金发放差错率</t>
  </si>
  <si>
    <t>财政奖励资金发放及时率</t>
  </si>
  <si>
    <t>时效指标
（12分）</t>
  </si>
  <si>
    <t>在过程审计单位指导下，完成我市2018年度“绿色货运企业”财政奖励资金的发放工作</t>
  </si>
  <si>
    <t>自财政局资金拨付起6个月内完成下发</t>
  </si>
  <si>
    <t>成本指标
（10分）</t>
  </si>
  <si>
    <t>企业污染物（NOx 和PM）减排量奖励资金发放标准</t>
  </si>
  <si>
    <t>6万元/吨</t>
  </si>
  <si>
    <t>在预算控制范围内得满分，超出预算按A/B*该指标分值计分</t>
  </si>
  <si>
    <t>项目预算控制数</t>
  </si>
  <si>
    <t>1100万元</t>
  </si>
  <si>
    <t>1073.04万元</t>
  </si>
  <si>
    <t>效
果
指
标
(40分)</t>
  </si>
  <si>
    <t>效益指标
（40分）</t>
  </si>
  <si>
    <t>环境效益</t>
  </si>
  <si>
    <t>降低营运货运机动车污染排放、全面促进北京市绿色货运发展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</si>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</sst>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10" fillId="0" borderId="0"/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/>
    <xf numFmtId="0" fontId="0" fillId="25" borderId="22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27" borderId="23" applyNumberFormat="0" applyAlignment="0" applyProtection="0">
      <alignment vertical="center"/>
    </xf>
    <xf numFmtId="0" fontId="29" fillId="27" borderId="17" applyNumberFormat="0" applyAlignment="0" applyProtection="0">
      <alignment vertical="center"/>
    </xf>
    <xf numFmtId="0" fontId="21" fillId="20" borderId="18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/>
    <xf numFmtId="0" fontId="17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/>
    <xf numFmtId="0" fontId="17" fillId="1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/>
    <xf numFmtId="0" fontId="17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left" vertical="center" wrapText="1"/>
    </xf>
    <xf numFmtId="0" fontId="0" fillId="0" borderId="8" xfId="0" applyNumberFormat="1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H10" sqref="H10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2" style="4" customWidth="1"/>
    <col min="6" max="7" width="15.7545454545455" style="4" customWidth="1"/>
    <col min="8" max="8" width="12.1272727272727" customWidth="1"/>
    <col min="9" max="9" width="13.5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5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5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7">
        <v>1100</v>
      </c>
      <c r="F8" s="27">
        <v>1100</v>
      </c>
      <c r="G8" s="27">
        <v>1073.04</v>
      </c>
      <c r="H8" s="28">
        <v>10</v>
      </c>
      <c r="I8" s="56">
        <f>+G8/F8</f>
        <v>0.975490909090909</v>
      </c>
      <c r="J8" s="22">
        <f>IF(H8*I8&lt;10,H8*I8,10)</f>
        <v>9.75490909090909</v>
      </c>
      <c r="K8" s="57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1100</v>
      </c>
      <c r="F9" s="27">
        <v>1100</v>
      </c>
      <c r="G9" s="27">
        <v>1073.04</v>
      </c>
      <c r="H9" s="28"/>
      <c r="I9" s="56"/>
      <c r="J9" s="22"/>
      <c r="K9" s="58"/>
    </row>
    <row r="10" s="2" customFormat="1" ht="18" customHeight="1" spans="1:11">
      <c r="A10" s="24"/>
      <c r="B10" s="25"/>
      <c r="C10" s="26"/>
      <c r="D10" s="29" t="s">
        <v>19</v>
      </c>
      <c r="E10" s="29"/>
      <c r="F10" s="28"/>
      <c r="G10" s="28"/>
      <c r="H10" s="28"/>
      <c r="I10" s="28"/>
      <c r="J10" s="59"/>
      <c r="K10" s="58"/>
    </row>
    <row r="11" s="2" customFormat="1" ht="21.75" customHeight="1" spans="1:11">
      <c r="A11" s="30"/>
      <c r="B11" s="31"/>
      <c r="C11" s="32"/>
      <c r="D11" s="29" t="s">
        <v>20</v>
      </c>
      <c r="E11" s="21"/>
      <c r="F11" s="28"/>
      <c r="G11" s="28"/>
      <c r="H11" s="28"/>
      <c r="I11" s="28"/>
      <c r="J11" s="59"/>
      <c r="K11" s="60"/>
    </row>
    <row r="12" s="2" customFormat="1" ht="25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1"/>
    </row>
    <row r="13" s="2" customFormat="1" ht="120.75" customHeight="1" spans="1:11">
      <c r="A13" s="38"/>
      <c r="B13" s="39" t="s">
        <v>24</v>
      </c>
      <c r="C13" s="40"/>
      <c r="D13" s="40"/>
      <c r="E13" s="40"/>
      <c r="F13" s="41"/>
      <c r="G13" s="39" t="s">
        <v>25</v>
      </c>
      <c r="H13" s="40"/>
      <c r="I13" s="40"/>
      <c r="J13" s="40"/>
      <c r="K13" s="41"/>
    </row>
    <row r="14" s="2" customFormat="1" ht="25.9" customHeight="1" spans="1:11">
      <c r="A14" s="33" t="s">
        <v>26</v>
      </c>
      <c r="B14" s="42" t="s">
        <v>27</v>
      </c>
      <c r="C14" s="28" t="s">
        <v>28</v>
      </c>
      <c r="D14" s="28" t="s">
        <v>29</v>
      </c>
      <c r="E14" s="28" t="s">
        <v>30</v>
      </c>
      <c r="F14" s="42" t="s">
        <v>31</v>
      </c>
      <c r="G14" s="28" t="s">
        <v>32</v>
      </c>
      <c r="H14" s="43" t="s">
        <v>15</v>
      </c>
      <c r="I14" s="62"/>
      <c r="J14" s="59" t="s">
        <v>14</v>
      </c>
      <c r="K14" s="42" t="s">
        <v>33</v>
      </c>
    </row>
    <row r="15" s="2" customFormat="1" ht="36.75" customHeight="1" spans="1:11">
      <c r="A15" s="44"/>
      <c r="B15" s="45" t="s">
        <v>34</v>
      </c>
      <c r="C15" s="45" t="s">
        <v>35</v>
      </c>
      <c r="D15" s="46" t="s">
        <v>36</v>
      </c>
      <c r="E15" s="27">
        <v>15</v>
      </c>
      <c r="F15" s="47" t="s">
        <v>37</v>
      </c>
      <c r="G15" s="47" t="s">
        <v>38</v>
      </c>
      <c r="H15" s="18" t="s">
        <v>39</v>
      </c>
      <c r="I15" s="20"/>
      <c r="J15" s="27">
        <v>15</v>
      </c>
      <c r="K15" s="28"/>
    </row>
    <row r="16" s="2" customFormat="1" ht="37.5" customHeight="1" spans="1:11">
      <c r="A16" s="44"/>
      <c r="B16" s="48"/>
      <c r="C16" s="45" t="s">
        <v>40</v>
      </c>
      <c r="D16" s="46" t="s">
        <v>41</v>
      </c>
      <c r="E16" s="49">
        <v>6</v>
      </c>
      <c r="F16" s="47">
        <v>0</v>
      </c>
      <c r="G16" s="47">
        <v>0</v>
      </c>
      <c r="H16" s="24"/>
      <c r="I16" s="26"/>
      <c r="J16" s="27">
        <f t="shared" ref="J16:J20" si="0">E16</f>
        <v>6</v>
      </c>
      <c r="K16" s="28"/>
    </row>
    <row r="17" s="2" customFormat="1" ht="37.5" customHeight="1" spans="1:11">
      <c r="A17" s="44"/>
      <c r="B17" s="48"/>
      <c r="C17" s="48"/>
      <c r="D17" s="46" t="s">
        <v>42</v>
      </c>
      <c r="E17" s="49">
        <v>7</v>
      </c>
      <c r="F17" s="47">
        <v>100</v>
      </c>
      <c r="G17" s="47">
        <v>100</v>
      </c>
      <c r="H17" s="24"/>
      <c r="I17" s="26"/>
      <c r="J17" s="27">
        <f t="shared" si="0"/>
        <v>7</v>
      </c>
      <c r="K17" s="28"/>
    </row>
    <row r="18" s="2" customFormat="1" ht="61.5" customHeight="1" spans="1:11">
      <c r="A18" s="44"/>
      <c r="B18" s="48"/>
      <c r="C18" s="45" t="s">
        <v>43</v>
      </c>
      <c r="D18" s="46" t="s">
        <v>44</v>
      </c>
      <c r="E18" s="28">
        <v>12</v>
      </c>
      <c r="F18" s="46" t="s">
        <v>45</v>
      </c>
      <c r="G18" s="46" t="s">
        <v>45</v>
      </c>
      <c r="H18" s="24"/>
      <c r="I18" s="26"/>
      <c r="J18" s="27">
        <f t="shared" si="0"/>
        <v>12</v>
      </c>
      <c r="K18" s="28"/>
    </row>
    <row r="19" s="2" customFormat="1" ht="42.75" customHeight="1" spans="1:11">
      <c r="A19" s="44"/>
      <c r="B19" s="48"/>
      <c r="C19" s="45" t="s">
        <v>46</v>
      </c>
      <c r="D19" s="46" t="s">
        <v>47</v>
      </c>
      <c r="E19" s="28">
        <v>5</v>
      </c>
      <c r="F19" s="47" t="s">
        <v>48</v>
      </c>
      <c r="G19" s="47" t="s">
        <v>48</v>
      </c>
      <c r="H19" s="18" t="s">
        <v>49</v>
      </c>
      <c r="I19" s="20"/>
      <c r="J19" s="27">
        <f t="shared" si="0"/>
        <v>5</v>
      </c>
      <c r="K19" s="28"/>
    </row>
    <row r="20" s="2" customFormat="1" ht="28.5" customHeight="1" spans="1:11">
      <c r="A20" s="44"/>
      <c r="B20" s="48"/>
      <c r="C20" s="48"/>
      <c r="D20" s="46" t="s">
        <v>50</v>
      </c>
      <c r="E20" s="28">
        <v>5</v>
      </c>
      <c r="F20" s="42" t="s">
        <v>51</v>
      </c>
      <c r="G20" s="42" t="s">
        <v>52</v>
      </c>
      <c r="H20" s="24"/>
      <c r="I20" s="26"/>
      <c r="J20" s="27">
        <f t="shared" si="0"/>
        <v>5</v>
      </c>
      <c r="K20" s="28"/>
    </row>
    <row r="21" s="2" customFormat="1" ht="222.95" customHeight="1" spans="1:11">
      <c r="A21" s="44"/>
      <c r="B21" s="45" t="s">
        <v>53</v>
      </c>
      <c r="C21" s="45" t="s">
        <v>54</v>
      </c>
      <c r="D21" s="50" t="s">
        <v>55</v>
      </c>
      <c r="E21" s="28">
        <v>40</v>
      </c>
      <c r="F21" s="46" t="s">
        <v>56</v>
      </c>
      <c r="G21" s="46" t="s">
        <v>56</v>
      </c>
      <c r="H21" s="18" t="s">
        <v>57</v>
      </c>
      <c r="I21" s="20"/>
      <c r="J21" s="27">
        <v>35</v>
      </c>
      <c r="K21" s="63" t="s">
        <v>58</v>
      </c>
    </row>
    <row r="22" s="2" customFormat="1" ht="25.5" customHeight="1" spans="1:11">
      <c r="A22" s="51" t="s">
        <v>59</v>
      </c>
      <c r="B22" s="51"/>
      <c r="C22" s="51"/>
      <c r="D22" s="51"/>
      <c r="E22" s="51"/>
      <c r="F22" s="51"/>
      <c r="G22" s="51"/>
      <c r="H22" s="51"/>
      <c r="I22" s="51"/>
      <c r="J22" s="59">
        <f>J8+SUM(J15:J21)</f>
        <v>94.7549090909091</v>
      </c>
      <c r="K22" s="64"/>
    </row>
    <row r="23" s="3" customFormat="1" spans="1:1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="2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2" customFormat="1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="2" customFormat="1" spans="1:1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</row>
    <row r="27" s="2" customFormat="1" spans="5:10">
      <c r="E27" s="54"/>
      <c r="F27" s="54"/>
      <c r="G27" s="54"/>
      <c r="J27" s="6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2:I22"/>
    <mergeCell ref="A23:K23"/>
    <mergeCell ref="A24:K24"/>
    <mergeCell ref="A25:K25"/>
    <mergeCell ref="A26:K26"/>
    <mergeCell ref="A12:A13"/>
    <mergeCell ref="A14:A21"/>
    <mergeCell ref="B15:B20"/>
    <mergeCell ref="C16:C17"/>
    <mergeCell ref="C19:C20"/>
    <mergeCell ref="K8:K11"/>
    <mergeCell ref="H15:I18"/>
    <mergeCell ref="H19:I20"/>
    <mergeCell ref="A7:C11"/>
  </mergeCells>
  <pageMargins left="0.354330708661417" right="0.354330708661417" top="0.393700787401575" bottom="0.393700787401575" header="0.511811023622047" footer="0.511811023622047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