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calcPr calcId="144525"/>
</workbook>
</file>

<file path=xl/sharedStrings.xml><?xml version="1.0" encoding="utf-8"?>
<sst xmlns="http://schemas.openxmlformats.org/spreadsheetml/2006/main" count="82" uniqueCount="72">
  <si>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</si>
  <si>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</si>
  <si>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</si>
  <si>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国道104（五环路-清源路）道路工程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</si>
  <si>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</si>
  <si>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</si>
  <si>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</si>
  <si>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北京市交通委员会大兴公路分局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</si>
  <si>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</si>
  <si>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</si>
  <si>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</si>
  <si>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</si>
  <si>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</si>
  <si>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</si>
  <si>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</si>
  <si>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</si>
  <si>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</si>
  <si>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</si>
  <si>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</si>
  <si>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</si>
  <si>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</si>
  <si>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</si>
  <si>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</si>
  <si>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</si>
  <si>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G104国道道路工程,建设里程5.2公里，项目计划2020年完成全部道路建设并通车。申请2020年财政拨款0.3亿元。工程施工中将按照《公路工程质量检验评定标准》的要求，保证工程质量，防止施工中对周边环境产生污染</t>
  </si>
  <si>
    <t>由于2019年8月10日开始，北京经济技术开发区基建办公室需在G104国道（五环路-清源路）域内施工，道路建设工程暂停。2020年10月12日移交部分104国道施工场地，目前已全部完工。未完工部分为场地移交原因。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</si>
  <si>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</si>
  <si>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</si>
  <si>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</si>
  <si>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</si>
  <si>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</si>
  <si>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</si>
  <si>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</si>
  <si>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</si>
  <si>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</si>
  <si>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</si>
  <si>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建设面积</t>
  </si>
  <si>
    <t>11.5万平米</t>
  </si>
  <si>
    <t>5.75万平米</t>
  </si>
  <si>
    <t>完成值达到指标值，记满分；未达到指标值，按B/A或A/B*该指标分值记分。(即较小的数/大数*该指标分值）</t>
  </si>
  <si>
    <t>由于大兴区政府协调市政管线进场施工，2019年8月10日停工并撤场。截止2020年底，可施工场地已全部完工。未完工原因为场地未移交。</t>
  </si>
  <si>
    <t>建设里程</t>
  </si>
  <si>
    <t>1.66公里</t>
  </si>
  <si>
    <t>0.83公里</t>
  </si>
  <si>
    <t>质量指标
（13分）</t>
  </si>
  <si>
    <t>公路等级</t>
  </si>
  <si>
    <t>一级公路</t>
  </si>
  <si>
    <t>工程质量标准</t>
  </si>
  <si>
    <t>根据《公路工程质量检验评定标准》要求，该项目工程质量须达到合格标准。</t>
  </si>
  <si>
    <t>时效指标
（12分）</t>
  </si>
  <si>
    <t>完成1.66公里路段拆迁协调工作</t>
  </si>
  <si>
    <t>2020年1月至5月完成</t>
  </si>
  <si>
    <t>完成1.66公里路段路基工作</t>
  </si>
  <si>
    <t>2019年6月至9月完成</t>
  </si>
  <si>
    <t>完成</t>
  </si>
  <si>
    <t>完成1.66公里路面、排水及附属设施等工程</t>
  </si>
  <si>
    <t>2019年10月至12月完成</t>
  </si>
  <si>
    <t>完成全部排水工程，部分交通设施未完成。</t>
  </si>
  <si>
    <t>交工验收并通车</t>
  </si>
  <si>
    <t>2020年12月底</t>
  </si>
  <si>
    <t>可施工场地已全部完工</t>
  </si>
  <si>
    <t>成本指标
（10分）</t>
  </si>
  <si>
    <t>年度预算控制数</t>
  </si>
  <si>
    <t>3000万元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</si>
  <si>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</si>
  <si>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</si>
  <si>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</si>
  <si>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</si>
  <si>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保证工程质量达到设计年限标准，改善局部道路环境。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</si>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</sst>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1" fillId="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5" borderId="19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8" fillId="12" borderId="23" applyNumberFormat="0" applyAlignment="0" applyProtection="0">
      <alignment vertical="center"/>
    </xf>
    <xf numFmtId="0" fontId="27" fillId="12" borderId="21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0" borderId="0"/>
    <xf numFmtId="0" fontId="26" fillId="2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5" fillId="0" borderId="0"/>
    <xf numFmtId="0" fontId="26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5" fillId="0" borderId="0"/>
    <xf numFmtId="0" fontId="26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5" fillId="0" borderId="0"/>
    <xf numFmtId="0" fontId="3" fillId="0" borderId="0">
      <alignment vertical="center"/>
    </xf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9" fillId="0" borderId="8" xfId="54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zoomScale="80" zoomScaleNormal="80" topLeftCell="A13" workbookViewId="0">
      <selection activeCell="K15" sqref="K15:K16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19.5" customWidth="1"/>
    <col min="5" max="5" width="16.2545454545455" style="6" customWidth="1"/>
    <col min="6" max="6" width="14.1272727272727" style="6" customWidth="1"/>
    <col min="7" max="7" width="15.7545454545455" style="6" customWidth="1"/>
    <col min="8" max="8" width="17.2545454545455" customWidth="1"/>
    <col min="9" max="9" width="13.8727272727273" customWidth="1"/>
    <col min="10" max="10" width="7.12727272727273" style="7" customWidth="1"/>
    <col min="11" max="11" width="21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8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19">
        <v>3000</v>
      </c>
      <c r="F8" s="28">
        <v>3000</v>
      </c>
      <c r="G8" s="28">
        <v>3000</v>
      </c>
      <c r="H8" s="29">
        <v>10</v>
      </c>
      <c r="I8" s="69">
        <f>+G8/F8</f>
        <v>1</v>
      </c>
      <c r="J8" s="24">
        <f>IF(H8*I8&lt;10,H8*I8,10)</f>
        <v>10</v>
      </c>
      <c r="K8" s="70" t="s">
        <v>17</v>
      </c>
    </row>
    <row r="9" s="3" customFormat="1" ht="20.25" customHeight="1" spans="1:11">
      <c r="A9" s="25"/>
      <c r="B9" s="26"/>
      <c r="C9" s="27"/>
      <c r="D9" s="30" t="s">
        <v>18</v>
      </c>
      <c r="E9" s="19">
        <v>3000</v>
      </c>
      <c r="F9" s="28">
        <v>3000</v>
      </c>
      <c r="G9" s="28">
        <v>3000</v>
      </c>
      <c r="H9" s="29"/>
      <c r="I9" s="69"/>
      <c r="J9" s="24"/>
      <c r="K9" s="71"/>
    </row>
    <row r="10" s="3" customFormat="1" ht="20.25" customHeight="1" spans="1:11">
      <c r="A10" s="25"/>
      <c r="B10" s="26"/>
      <c r="C10" s="27"/>
      <c r="D10" s="30" t="s">
        <v>19</v>
      </c>
      <c r="E10" s="31"/>
      <c r="F10" s="29"/>
      <c r="G10" s="29"/>
      <c r="H10" s="29"/>
      <c r="I10" s="29"/>
      <c r="J10" s="24"/>
      <c r="K10" s="71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72"/>
    </row>
    <row r="12" s="3" customFormat="1" ht="24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3"/>
    </row>
    <row r="13" s="3" customFormat="1" ht="52.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3" customFormat="1" ht="25.5" customHeight="1" spans="1:11">
      <c r="A14" s="45" t="s">
        <v>26</v>
      </c>
      <c r="B14" s="46" t="s">
        <v>27</v>
      </c>
      <c r="C14" s="47" t="s">
        <v>28</v>
      </c>
      <c r="D14" s="47" t="s">
        <v>29</v>
      </c>
      <c r="E14" s="47" t="s">
        <v>30</v>
      </c>
      <c r="F14" s="46" t="s">
        <v>31</v>
      </c>
      <c r="G14" s="47" t="s">
        <v>32</v>
      </c>
      <c r="H14" s="48" t="s">
        <v>15</v>
      </c>
      <c r="I14" s="74"/>
      <c r="J14" s="75" t="s">
        <v>14</v>
      </c>
      <c r="K14" s="46" t="s">
        <v>33</v>
      </c>
    </row>
    <row r="15" s="3" customFormat="1" ht="98" spans="1:12">
      <c r="A15" s="49"/>
      <c r="B15" s="50" t="s">
        <v>34</v>
      </c>
      <c r="C15" s="51" t="s">
        <v>35</v>
      </c>
      <c r="D15" s="52" t="s">
        <v>36</v>
      </c>
      <c r="E15" s="53">
        <v>7.5</v>
      </c>
      <c r="F15" s="53" t="s">
        <v>37</v>
      </c>
      <c r="G15" s="53" t="s">
        <v>38</v>
      </c>
      <c r="H15" s="54" t="s">
        <v>39</v>
      </c>
      <c r="I15" s="76"/>
      <c r="J15" s="47">
        <f>5.75/11.5*7.5</f>
        <v>3.75</v>
      </c>
      <c r="K15" s="77" t="s">
        <v>40</v>
      </c>
      <c r="L15" s="78"/>
    </row>
    <row r="16" s="3" customFormat="1" ht="98" spans="1:12">
      <c r="A16" s="49"/>
      <c r="B16" s="55"/>
      <c r="C16" s="56"/>
      <c r="D16" s="52" t="s">
        <v>41</v>
      </c>
      <c r="E16" s="53">
        <v>7.5</v>
      </c>
      <c r="F16" s="53" t="s">
        <v>42</v>
      </c>
      <c r="G16" s="53" t="s">
        <v>43</v>
      </c>
      <c r="H16" s="57"/>
      <c r="I16" s="79"/>
      <c r="J16" s="47">
        <f>0.83/1.66*7.5</f>
        <v>3.75</v>
      </c>
      <c r="K16" s="77" t="s">
        <v>40</v>
      </c>
      <c r="L16" s="78"/>
    </row>
    <row r="17" s="3" customFormat="1" ht="43.9" customHeight="1" spans="1:12">
      <c r="A17" s="49"/>
      <c r="B17" s="55"/>
      <c r="C17" s="58" t="s">
        <v>44</v>
      </c>
      <c r="D17" s="52" t="s">
        <v>45</v>
      </c>
      <c r="E17" s="53">
        <v>6.5</v>
      </c>
      <c r="F17" s="53" t="s">
        <v>46</v>
      </c>
      <c r="G17" s="53" t="s">
        <v>46</v>
      </c>
      <c r="H17" s="57"/>
      <c r="I17" s="79"/>
      <c r="J17" s="47">
        <v>6.5</v>
      </c>
      <c r="K17" s="46"/>
      <c r="L17" s="78"/>
    </row>
    <row r="18" s="3" customFormat="1" ht="84" spans="1:12">
      <c r="A18" s="49"/>
      <c r="B18" s="55"/>
      <c r="C18" s="58"/>
      <c r="D18" s="52" t="s">
        <v>47</v>
      </c>
      <c r="E18" s="53">
        <v>6.5</v>
      </c>
      <c r="F18" s="59" t="s">
        <v>48</v>
      </c>
      <c r="G18" s="59" t="s">
        <v>48</v>
      </c>
      <c r="H18" s="57"/>
      <c r="I18" s="79"/>
      <c r="J18" s="47">
        <v>6.5</v>
      </c>
      <c r="K18" s="46"/>
      <c r="L18" s="78"/>
    </row>
    <row r="19" s="3" customFormat="1" ht="28" spans="1:12">
      <c r="A19" s="49"/>
      <c r="B19" s="55"/>
      <c r="C19" s="51" t="s">
        <v>49</v>
      </c>
      <c r="D19" s="52" t="s">
        <v>50</v>
      </c>
      <c r="E19" s="47">
        <v>3</v>
      </c>
      <c r="F19" s="60" t="s">
        <v>51</v>
      </c>
      <c r="G19" s="60" t="s">
        <v>51</v>
      </c>
      <c r="H19" s="57"/>
      <c r="I19" s="79"/>
      <c r="J19" s="47">
        <v>3</v>
      </c>
      <c r="K19" s="46"/>
      <c r="L19" s="78"/>
    </row>
    <row r="20" s="3" customFormat="1" ht="28" spans="1:12">
      <c r="A20" s="49"/>
      <c r="B20" s="55"/>
      <c r="C20" s="56"/>
      <c r="D20" s="52" t="s">
        <v>52</v>
      </c>
      <c r="E20" s="47">
        <v>3</v>
      </c>
      <c r="F20" s="60" t="s">
        <v>53</v>
      </c>
      <c r="G20" s="60" t="s">
        <v>54</v>
      </c>
      <c r="H20" s="57"/>
      <c r="I20" s="79"/>
      <c r="J20" s="47">
        <v>3</v>
      </c>
      <c r="K20" s="46"/>
      <c r="L20" s="78"/>
    </row>
    <row r="21" s="3" customFormat="1" ht="98" spans="1:12">
      <c r="A21" s="49"/>
      <c r="B21" s="55"/>
      <c r="C21" s="56"/>
      <c r="D21" s="52" t="s">
        <v>55</v>
      </c>
      <c r="E21" s="47">
        <v>3</v>
      </c>
      <c r="F21" s="60" t="s">
        <v>56</v>
      </c>
      <c r="G21" s="60" t="s">
        <v>57</v>
      </c>
      <c r="H21" s="57"/>
      <c r="I21" s="79"/>
      <c r="J21" s="47">
        <v>2</v>
      </c>
      <c r="K21" s="77" t="s">
        <v>40</v>
      </c>
      <c r="L21" s="78"/>
    </row>
    <row r="22" s="3" customFormat="1" ht="98" spans="1:12">
      <c r="A22" s="49"/>
      <c r="B22" s="55"/>
      <c r="C22" s="56"/>
      <c r="D22" s="52" t="s">
        <v>58</v>
      </c>
      <c r="E22" s="47">
        <v>3</v>
      </c>
      <c r="F22" s="60" t="s">
        <v>59</v>
      </c>
      <c r="G22" s="60" t="s">
        <v>60</v>
      </c>
      <c r="H22" s="57"/>
      <c r="I22" s="79"/>
      <c r="J22" s="47">
        <v>2</v>
      </c>
      <c r="K22" s="77" t="s">
        <v>40</v>
      </c>
      <c r="L22" s="78"/>
    </row>
    <row r="23" s="3" customFormat="1" ht="38.25" customHeight="1" spans="1:11">
      <c r="A23" s="49"/>
      <c r="B23" s="55"/>
      <c r="C23" s="50" t="s">
        <v>61</v>
      </c>
      <c r="D23" s="61" t="s">
        <v>62</v>
      </c>
      <c r="E23" s="47">
        <v>10</v>
      </c>
      <c r="F23" s="53" t="s">
        <v>63</v>
      </c>
      <c r="G23" s="53" t="s">
        <v>63</v>
      </c>
      <c r="H23" s="54" t="s">
        <v>64</v>
      </c>
      <c r="I23" s="76"/>
      <c r="J23" s="47">
        <v>10</v>
      </c>
      <c r="K23" s="47"/>
    </row>
    <row r="24" s="3" customFormat="1" ht="154.5" customHeight="1" spans="1:11">
      <c r="A24" s="49"/>
      <c r="B24" s="62" t="s">
        <v>65</v>
      </c>
      <c r="C24" s="50" t="s">
        <v>66</v>
      </c>
      <c r="D24" s="63" t="s">
        <v>67</v>
      </c>
      <c r="E24" s="47">
        <v>40</v>
      </c>
      <c r="F24" s="53" t="s">
        <v>68</v>
      </c>
      <c r="G24" s="53" t="s">
        <v>68</v>
      </c>
      <c r="H24" s="54" t="s">
        <v>69</v>
      </c>
      <c r="I24" s="76"/>
      <c r="J24" s="47">
        <v>38</v>
      </c>
      <c r="K24" s="47" t="s">
        <v>70</v>
      </c>
    </row>
    <row r="25" s="3" customFormat="1" ht="20.25" customHeight="1" spans="1:11">
      <c r="A25" s="64" t="s">
        <v>71</v>
      </c>
      <c r="B25" s="64"/>
      <c r="C25" s="64"/>
      <c r="D25" s="64"/>
      <c r="E25" s="64"/>
      <c r="F25" s="64"/>
      <c r="G25" s="64"/>
      <c r="H25" s="64"/>
      <c r="I25" s="64"/>
      <c r="J25" s="75">
        <f>J8+SUM(J15:J24)</f>
        <v>88.5</v>
      </c>
      <c r="K25" s="80"/>
    </row>
    <row r="26" s="4" customFormat="1" ht="15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="5" customFormat="1" ht="15" spans="1:1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="5" customFormat="1" ht="15" spans="1:1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</row>
    <row r="29" s="5" customFormat="1" ht="15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="5" customFormat="1" ht="15" spans="1:11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6"/>
    <mergeCell ref="C17:C18"/>
    <mergeCell ref="C19:C22"/>
    <mergeCell ref="K8:K11"/>
    <mergeCell ref="A7:C11"/>
    <mergeCell ref="H15:I22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2021-05-28T03:15:00Z</cp:lastPrinted>
  <dcterms:modified xsi:type="dcterms:W3CDTF">2021-06-02T05:57:19Z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