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'4.基建修缮类'!$A$1:$K$22</definedName>
  </definedNames>
  <calcPr calcId="144525"/>
</workbook>
</file>

<file path=xl/sharedStrings.xml><?xml version="1.0" encoding="utf-8"?>
<sst xmlns="http://schemas.openxmlformats.org/spreadsheetml/2006/main" count="70" uniqueCount="63">
  <si>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</si>
  <si>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</si>
  <si>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</si>
  <si>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顺潮街道路工程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</si>
  <si>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</si>
  <si>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</si>
  <si>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</si>
  <si>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</si>
  <si>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</si>
  <si>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</si>
  <si>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</si>
  <si>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</si>
  <si>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</si>
  <si>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</si>
  <si>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</si>
  <si>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</si>
  <si>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</si>
  <si>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</si>
  <si>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</si>
  <si>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</si>
  <si>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</si>
  <si>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</si>
  <si>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</si>
  <si>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</si>
  <si>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2019年—2020年）：密云公路分局根据计划，为缓解顺密路的交通压力，对顺潮街道路工程进行施工。顺潮街项目，长3.5公里，总投资29671万元，实施时间2019年-2020年，是京沈客专密云站的重要配套设施，可以满足铁路、公路换乘接驳需求，现京承高速以南地区的道路以乡村公路为主，交通基础设施薄弱，顺潮街实施后将改善沿线村庄和企事业单位的出行条件，促进南部地区的经济发展。项目总投资金额22116万元，其中，2019年预算资金0万元，2020年预算资金3000万元。
年度目标：2020年计划完成全部工程。</t>
  </si>
  <si>
    <t>2020年完成全部工程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</si>
  <si>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</si>
  <si>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</si>
  <si>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</si>
  <si>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</si>
  <si>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</si>
  <si>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</si>
  <si>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</si>
  <si>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</si>
  <si>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</si>
  <si>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</si>
  <si>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道路全长3.5公里，面积21.2万平方米</t>
  </si>
  <si>
    <t>完成全部工程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</si>
  <si>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</si>
  <si>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</si>
  <si>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</si>
  <si>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根据《公路工程质量检验评定标准》(JTG F80/1-2017)评定为合格</t>
  </si>
  <si>
    <t>符合《公路工程质量检验评定标准》</t>
  </si>
  <si>
    <t>设计标准</t>
  </si>
  <si>
    <t>一级公路，设计速度50公里/小时</t>
  </si>
  <si>
    <t>时效指标（12分）</t>
  </si>
  <si>
    <t>工程施工进度</t>
  </si>
  <si>
    <t>开工时间：5月前；完工时间：12月前；竣工验收时间：12月底前</t>
  </si>
  <si>
    <t>3月至12月</t>
  </si>
  <si>
    <t>成本指标
（10分）</t>
  </si>
  <si>
    <t>项目预算控制数</t>
  </si>
  <si>
    <t>8531万元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</si>
  <si>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</si>
  <si>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</si>
  <si>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</si>
  <si>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</si>
  <si>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本项目为京沈客专密云站主要配套道路，同时也是县级路新东路和高速南路的连接线。京沈客专预计2020年通车，本项目满足乘客铁路与公路接驳需求，同时分流前往密云中心城区交通压力</t>
  </si>
  <si>
    <t>市民出行环境得到改善，带动当地地区经济发展，带动当地地区经济发展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</si>
  <si>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</si>
  <si>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</si>
  <si>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服务对象满意度指标</t>
  </si>
  <si>
    <t>该路段行车人员满意度≥90%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</si>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</sst>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0" borderId="18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14" borderId="21" applyNumberFormat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29" fillId="28" borderId="22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/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/>
    <xf numFmtId="0" fontId="14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0" borderId="0"/>
    <xf numFmtId="0" fontId="14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0" fillId="0" borderId="13" xfId="47" applyNumberFormat="1" applyFont="1" applyBorder="1" applyAlignment="1">
      <alignment horizontal="left" vertical="center" wrapText="1"/>
    </xf>
    <xf numFmtId="0" fontId="7" fillId="0" borderId="13" xfId="58" applyFont="1" applyFill="1" applyBorder="1" applyAlignment="1">
      <alignment horizontal="center" vertical="center" wrapText="1"/>
    </xf>
    <xf numFmtId="0" fontId="7" fillId="0" borderId="13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13" xfId="47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5" xfId="47" applyFont="1" applyBorder="1" applyAlignment="1">
      <alignment horizontal="left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8" xfId="58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60" zoomScaleNormal="70" zoomScaleSheetLayoutView="60" workbookViewId="0">
      <selection activeCell="G20" sqref="G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8.6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3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3000</v>
      </c>
      <c r="F8" s="28">
        <v>8531</v>
      </c>
      <c r="G8" s="28">
        <v>8531</v>
      </c>
      <c r="H8" s="28">
        <v>10</v>
      </c>
      <c r="I8" s="74">
        <f>+G8/F8</f>
        <v>1</v>
      </c>
      <c r="J8" s="23">
        <f>IF(H8*I8&lt;10,H8*I8,10)</f>
        <v>10</v>
      </c>
      <c r="K8" s="75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3000</v>
      </c>
      <c r="F9" s="28">
        <v>8531</v>
      </c>
      <c r="G9" s="28">
        <v>8531</v>
      </c>
      <c r="H9" s="28"/>
      <c r="I9" s="74"/>
      <c r="J9" s="23"/>
      <c r="K9" s="76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6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7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8"/>
    </row>
    <row r="13" s="3" customFormat="1" ht="138" customHeight="1" spans="1:11">
      <c r="A13" s="40"/>
      <c r="B13" s="41" t="s">
        <v>24</v>
      </c>
      <c r="C13" s="42"/>
      <c r="D13" s="42"/>
      <c r="E13" s="42"/>
      <c r="F13" s="43"/>
      <c r="G13" s="36" t="s">
        <v>25</v>
      </c>
      <c r="H13" s="37"/>
      <c r="I13" s="37"/>
      <c r="J13" s="37"/>
      <c r="K13" s="38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79"/>
      <c r="J14" s="80" t="s">
        <v>14</v>
      </c>
      <c r="K14" s="45" t="s">
        <v>33</v>
      </c>
    </row>
    <row r="15" s="3" customFormat="1" ht="46.5" customHeight="1" spans="1:11">
      <c r="A15" s="48"/>
      <c r="B15" s="49" t="s">
        <v>34</v>
      </c>
      <c r="C15" s="50" t="s">
        <v>35</v>
      </c>
      <c r="D15" s="51" t="s">
        <v>3</v>
      </c>
      <c r="E15" s="52">
        <v>15</v>
      </c>
      <c r="F15" s="53" t="s">
        <v>36</v>
      </c>
      <c r="G15" s="52" t="s">
        <v>37</v>
      </c>
      <c r="H15" s="54" t="s">
        <v>38</v>
      </c>
      <c r="I15" s="81"/>
      <c r="J15" s="52">
        <v>15</v>
      </c>
      <c r="K15" s="52"/>
    </row>
    <row r="16" s="3" customFormat="1" ht="73.5" customHeight="1" spans="1:11">
      <c r="A16" s="48"/>
      <c r="B16" s="55"/>
      <c r="C16" s="56" t="s">
        <v>39</v>
      </c>
      <c r="D16" s="57" t="s">
        <v>40</v>
      </c>
      <c r="E16" s="52">
        <v>6.5</v>
      </c>
      <c r="F16" s="53" t="s">
        <v>41</v>
      </c>
      <c r="G16" s="53" t="s">
        <v>42</v>
      </c>
      <c r="H16" s="58"/>
      <c r="I16" s="82"/>
      <c r="J16" s="52">
        <v>6.5</v>
      </c>
      <c r="K16" s="83"/>
    </row>
    <row r="17" s="3" customFormat="1" ht="45" customHeight="1" spans="1:11">
      <c r="A17" s="48"/>
      <c r="B17" s="55"/>
      <c r="C17" s="56"/>
      <c r="D17" s="59" t="s">
        <v>43</v>
      </c>
      <c r="E17" s="52">
        <v>6.5</v>
      </c>
      <c r="F17" s="53" t="s">
        <v>44</v>
      </c>
      <c r="G17" s="53" t="s">
        <v>44</v>
      </c>
      <c r="H17" s="58"/>
      <c r="I17" s="82"/>
      <c r="J17" s="52">
        <v>6.5</v>
      </c>
      <c r="K17" s="83"/>
    </row>
    <row r="18" s="3" customFormat="1" ht="78.75" customHeight="1" spans="1:11">
      <c r="A18" s="48"/>
      <c r="B18" s="55"/>
      <c r="C18" s="60" t="s">
        <v>45</v>
      </c>
      <c r="D18" s="61" t="s">
        <v>46</v>
      </c>
      <c r="E18" s="46">
        <v>12</v>
      </c>
      <c r="F18" s="62" t="s">
        <v>47</v>
      </c>
      <c r="G18" s="63" t="s">
        <v>48</v>
      </c>
      <c r="H18" s="58"/>
      <c r="I18" s="82"/>
      <c r="J18" s="46">
        <v>12</v>
      </c>
      <c r="K18" s="52"/>
    </row>
    <row r="19" s="3" customFormat="1" ht="52.5" customHeight="1" spans="1:11">
      <c r="A19" s="48"/>
      <c r="B19" s="55"/>
      <c r="C19" s="49" t="s">
        <v>49</v>
      </c>
      <c r="D19" s="64" t="s">
        <v>50</v>
      </c>
      <c r="E19" s="46">
        <v>10</v>
      </c>
      <c r="F19" s="65" t="s">
        <v>51</v>
      </c>
      <c r="G19" s="65" t="s">
        <v>51</v>
      </c>
      <c r="H19" s="54" t="s">
        <v>52</v>
      </c>
      <c r="I19" s="81"/>
      <c r="J19" s="46">
        <v>10</v>
      </c>
      <c r="K19" s="52"/>
    </row>
    <row r="20" s="3" customFormat="1" ht="168" spans="1:11">
      <c r="A20" s="48"/>
      <c r="B20" s="66" t="s">
        <v>53</v>
      </c>
      <c r="C20" s="50" t="s">
        <v>54</v>
      </c>
      <c r="D20" s="67" t="s">
        <v>55</v>
      </c>
      <c r="E20" s="46">
        <v>20</v>
      </c>
      <c r="F20" s="68" t="s">
        <v>56</v>
      </c>
      <c r="G20" s="68" t="s">
        <v>57</v>
      </c>
      <c r="H20" s="54" t="s">
        <v>58</v>
      </c>
      <c r="I20" s="81"/>
      <c r="J20" s="46">
        <f>E20*0.85</f>
        <v>17</v>
      </c>
      <c r="K20" s="52" t="s">
        <v>59</v>
      </c>
    </row>
    <row r="21" s="3" customFormat="1" ht="162.95" customHeight="1" spans="1:11">
      <c r="A21" s="48"/>
      <c r="B21" s="66"/>
      <c r="C21" s="60"/>
      <c r="D21" s="67" t="s">
        <v>60</v>
      </c>
      <c r="E21" s="46">
        <v>20</v>
      </c>
      <c r="F21" s="68" t="s">
        <v>61</v>
      </c>
      <c r="G21" s="68" t="s">
        <v>61</v>
      </c>
      <c r="H21" s="58"/>
      <c r="I21" s="82"/>
      <c r="J21" s="46">
        <f>E21*0.85</f>
        <v>17</v>
      </c>
      <c r="K21" s="52" t="s">
        <v>59</v>
      </c>
    </row>
    <row r="22" s="3" customFormat="1" ht="20.25" customHeight="1" spans="1:11">
      <c r="A22" s="69" t="s">
        <v>62</v>
      </c>
      <c r="B22" s="69"/>
      <c r="C22" s="69"/>
      <c r="D22" s="69"/>
      <c r="E22" s="69"/>
      <c r="F22" s="69"/>
      <c r="G22" s="69"/>
      <c r="H22" s="69"/>
      <c r="I22" s="69"/>
      <c r="J22" s="80">
        <f>J8+SUM(J15:J21)</f>
        <v>94</v>
      </c>
      <c r="K22" s="84"/>
    </row>
    <row r="23" s="4" customFormat="1" ht="15" spans="1:11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</row>
    <row r="24" s="3" customFormat="1" ht="15" spans="1:11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5" s="3" customFormat="1" ht="15" spans="1:1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="3" customFormat="1" ht="15" spans="1:11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</row>
    <row r="27" s="3" customFormat="1" ht="15" spans="1:11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A22:I22"/>
    <mergeCell ref="A23:K23"/>
    <mergeCell ref="A24:K24"/>
    <mergeCell ref="A25:K25"/>
    <mergeCell ref="A26:K26"/>
    <mergeCell ref="A27:K27"/>
    <mergeCell ref="A12:A13"/>
    <mergeCell ref="A14:A21"/>
    <mergeCell ref="B15:B19"/>
    <mergeCell ref="B20:B21"/>
    <mergeCell ref="C16:C17"/>
    <mergeCell ref="C20:C21"/>
    <mergeCell ref="K8:K11"/>
    <mergeCell ref="A7:C11"/>
    <mergeCell ref="H15:I18"/>
    <mergeCell ref="H20:I2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