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'12.综合类'!$A$1:$K$26</definedName>
  </definedNames>
  <calcPr calcId="144525"/>
</workbook>
</file>

<file path=xl/sharedStrings.xml><?xml version="1.0" encoding="utf-8"?>
<sst xmlns="http://schemas.openxmlformats.org/spreadsheetml/2006/main" count="82" uniqueCount="72">
  <si>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</si>
  <si>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</si>
  <si>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</si>
  <si>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2020年路网建设运维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</si>
  <si>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</si>
  <si>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</si>
  <si>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</si>
  <si>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</si>
  <si>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</si>
  <si>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</si>
  <si>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</si>
  <si>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</si>
  <si>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</si>
  <si>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</si>
  <si>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</si>
  <si>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</si>
  <si>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</si>
  <si>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</si>
  <si>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</si>
  <si>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</si>
  <si>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</si>
  <si>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</si>
  <si>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</si>
  <si>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</si>
  <si>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情报板更新10套、视频更新4套，超声波交调更新6套，微波交调更新2套，交调标志更新126套。完成329套路网外场设施及内场设施运行维护和隧道机电设施运维，提高全路网现代化管理与服务水平，提升公众出行服务能力，提升治超工作质量。</t>
  </si>
  <si>
    <t>完成情报板更新10套、视频更新4套、交调更新5套、交调标志更新56套。完成329套路网外场设施及内场设施运行维护和隧道机电设施运维，提高了全路网现代化管理与服务水平，提升了公众出行服务能力，提升治超工作质量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</si>
  <si>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</si>
  <si>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</si>
  <si>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</si>
  <si>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</si>
  <si>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</si>
  <si>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</si>
  <si>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</si>
  <si>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</si>
  <si>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</si>
  <si>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</si>
  <si>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路网设施建设工程</t>
  </si>
  <si>
    <t>148套，包括情报板更新10套、视频更新4套，超声波交调更新6套，微波交调更新2套，交调标志更新126套</t>
  </si>
  <si>
    <r>
      <t>完成情报板更新</t>
    </r>
    <r>
      <rPr>
        <sz val="11"/>
        <color rgb="FF000000"/>
        <rFont val="宋体"/>
        <charset val="134"/>
      </rPr>
      <t>10</t>
    </r>
    <r>
      <rPr>
        <sz val="11"/>
        <color theme="1"/>
        <rFont val="宋体"/>
        <charset val="134"/>
        <scheme val="minor"/>
      </rPr>
      <t>套、视频更新</t>
    </r>
    <r>
      <rPr>
        <sz val="11"/>
        <color rgb="FF000000"/>
        <rFont val="宋体"/>
        <charset val="134"/>
      </rPr>
      <t>4</t>
    </r>
    <r>
      <rPr>
        <sz val="11"/>
        <color theme="1"/>
        <rFont val="宋体"/>
        <charset val="134"/>
        <scheme val="minor"/>
      </rPr>
      <t>套，交调更新</t>
    </r>
    <r>
      <rPr>
        <sz val="11"/>
        <color rgb="FF000000"/>
        <rFont val="宋体"/>
        <charset val="134"/>
      </rPr>
      <t>5</t>
    </r>
    <r>
      <rPr>
        <sz val="11"/>
        <color theme="1"/>
        <rFont val="宋体"/>
        <charset val="134"/>
        <scheme val="minor"/>
      </rPr>
      <t>套，交调标志更新</t>
    </r>
    <r>
      <rPr>
        <sz val="11"/>
        <color rgb="FF000000"/>
        <rFont val="宋体"/>
        <charset val="134"/>
      </rPr>
      <t>56</t>
    </r>
    <r>
      <rPr>
        <sz val="11"/>
        <color theme="1"/>
        <rFont val="宋体"/>
        <charset val="134"/>
        <scheme val="minor"/>
      </rPr>
      <t>套</t>
    </r>
  </si>
  <si>
    <t>完成值达到指标值，记满分；未达到指标值，按B/A或A/B*该指标分值记分。(即较小的数/大数*该指标分值）</t>
  </si>
  <si>
    <t>计划调整</t>
  </si>
  <si>
    <t>路网设施运维</t>
  </si>
  <si>
    <t>329套路网外场设施及内场设施运行维护</t>
  </si>
  <si>
    <t>隧道机电设施运维</t>
  </si>
  <si>
    <t>3座隧道的机电设施运行维护</t>
  </si>
  <si>
    <t>质量指标
（13分）</t>
  </si>
  <si>
    <t>路网设施建设工程质量标准</t>
  </si>
  <si>
    <t>符合《北京市公路路网信息采集与发布设备建设管理办法》要求，按《公路工程质量检验评定标准》JTG F80/1-2017验收合格</t>
  </si>
  <si>
    <t>路网设施运维质量标准</t>
  </si>
  <si>
    <t>符合《北京市普通公路路网信息采集与发布设施运维技术规程》要求，达到合格等级</t>
  </si>
  <si>
    <t>路网设施完好率</t>
  </si>
  <si>
    <t>≥99%</t>
  </si>
  <si>
    <t>隧道机电设施完好率</t>
  </si>
  <si>
    <t>≥95%</t>
  </si>
  <si>
    <t>进度指标
（12分）</t>
  </si>
  <si>
    <t>方案制定和前期准备时间：2020年5月；招标采购时间：2020年9月；实施时间：2020年10月至11月；验收时间：2020年12月</t>
  </si>
  <si>
    <t>方案制定和前期准备时间：2020年5月；招标采购时间：2020年7月-8月；实施时间：2020年9月至10月；验收时间：2020年12月</t>
  </si>
  <si>
    <t>路网设施、隧道机电设施运维</t>
  </si>
  <si>
    <t>全年进行，年底前完成全部运维工作</t>
  </si>
  <si>
    <t>成本指标
（10分）</t>
  </si>
  <si>
    <t>项目预算控制数</t>
  </si>
  <si>
    <t>967万元</t>
  </si>
  <si>
    <t>961.055918万元</t>
  </si>
  <si>
    <t>在预算控制范围内得满分，超出预算按A/B*该指标分值计分</t>
  </si>
  <si>
    <t>效
果
指
标
(40分)</t>
  </si>
  <si>
    <t>效益指标
（40分）</t>
  </si>
  <si>
    <t>社会效益</t>
  </si>
  <si>
    <t>提高全路网现代化管理与服务水平，提升道路通行能力；保障设备正常运行，延长设备设施的使用寿命，保证数据采集和信息发布及时准确，为公众提供便捷高效的公路出行信息服务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</si>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</sst>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/>
    <xf numFmtId="0" fontId="0" fillId="3" borderId="16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22" fillId="18" borderId="19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0" borderId="0"/>
    <xf numFmtId="0" fontId="15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0" borderId="0"/>
    <xf numFmtId="0" fontId="15" fillId="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0" borderId="0"/>
    <xf numFmtId="0" fontId="15" fillId="3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49" fontId="2" fillId="2" borderId="8" xfId="54" applyNumberFormat="1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85" zoomScaleNormal="85" zoomScaleSheetLayoutView="85" topLeftCell="A4" workbookViewId="0">
      <selection activeCell="D15" sqref="D15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18.6272727272727" style="4" customWidth="1"/>
    <col min="8" max="9" width="9.62727272727273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8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967</v>
      </c>
      <c r="F8" s="26">
        <v>994.5921</v>
      </c>
      <c r="G8" s="26">
        <v>991.648018</v>
      </c>
      <c r="H8" s="26">
        <v>10</v>
      </c>
      <c r="I8" s="59">
        <f>+G8/F8</f>
        <v>0.997039910129992</v>
      </c>
      <c r="J8" s="22">
        <f>IF(H8*I8&lt;10,H8*I8,10)</f>
        <v>9.97039910129992</v>
      </c>
      <c r="K8" s="60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967</v>
      </c>
      <c r="F9" s="26">
        <v>994.5921</v>
      </c>
      <c r="G9" s="26">
        <v>991.648018</v>
      </c>
      <c r="H9" s="26"/>
      <c r="I9" s="59"/>
      <c r="J9" s="22"/>
      <c r="K9" s="61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2"/>
      <c r="K10" s="61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2"/>
      <c r="K11" s="63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4"/>
    </row>
    <row r="13" s="2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5"/>
      <c r="J14" s="62" t="s">
        <v>14</v>
      </c>
      <c r="K14" s="43" t="s">
        <v>33</v>
      </c>
    </row>
    <row r="15" s="2" customFormat="1" ht="87.75" customHeight="1" spans="1:11">
      <c r="A15" s="45"/>
      <c r="B15" s="46" t="s">
        <v>34</v>
      </c>
      <c r="C15" s="46" t="s">
        <v>35</v>
      </c>
      <c r="D15" s="47" t="s">
        <v>36</v>
      </c>
      <c r="E15" s="48">
        <v>5</v>
      </c>
      <c r="F15" s="49" t="s">
        <v>37</v>
      </c>
      <c r="G15" s="50" t="s">
        <v>38</v>
      </c>
      <c r="H15" s="18" t="s">
        <v>39</v>
      </c>
      <c r="I15" s="20"/>
      <c r="J15" s="48">
        <v>3</v>
      </c>
      <c r="K15" s="43" t="s">
        <v>40</v>
      </c>
    </row>
    <row r="16" s="2" customFormat="1" ht="42" spans="1:11">
      <c r="A16" s="45"/>
      <c r="B16" s="51"/>
      <c r="C16" s="51"/>
      <c r="D16" s="47" t="s">
        <v>41</v>
      </c>
      <c r="E16" s="48">
        <v>5</v>
      </c>
      <c r="F16" s="49" t="s">
        <v>42</v>
      </c>
      <c r="G16" s="50" t="s">
        <v>42</v>
      </c>
      <c r="H16" s="23"/>
      <c r="I16" s="25"/>
      <c r="J16" s="48">
        <v>5</v>
      </c>
      <c r="K16" s="26"/>
    </row>
    <row r="17" s="2" customFormat="1" ht="28" spans="1:11">
      <c r="A17" s="45"/>
      <c r="B17" s="51"/>
      <c r="C17" s="51"/>
      <c r="D17" s="47" t="s">
        <v>43</v>
      </c>
      <c r="E17" s="48">
        <v>5</v>
      </c>
      <c r="F17" s="49" t="s">
        <v>44</v>
      </c>
      <c r="G17" s="50" t="s">
        <v>44</v>
      </c>
      <c r="H17" s="23"/>
      <c r="I17" s="25"/>
      <c r="J17" s="48">
        <v>5</v>
      </c>
      <c r="K17" s="26"/>
    </row>
    <row r="18" s="2" customFormat="1" ht="112" spans="1:11">
      <c r="A18" s="45"/>
      <c r="B18" s="51"/>
      <c r="C18" s="46" t="s">
        <v>45</v>
      </c>
      <c r="D18" s="47" t="s">
        <v>46</v>
      </c>
      <c r="E18" s="52">
        <v>4</v>
      </c>
      <c r="F18" s="49" t="s">
        <v>47</v>
      </c>
      <c r="G18" s="49" t="s">
        <v>47</v>
      </c>
      <c r="H18" s="23"/>
      <c r="I18" s="25"/>
      <c r="J18" s="48">
        <v>4</v>
      </c>
      <c r="K18" s="26"/>
    </row>
    <row r="19" s="2" customFormat="1" ht="70" spans="1:11">
      <c r="A19" s="45"/>
      <c r="B19" s="51"/>
      <c r="C19" s="51"/>
      <c r="D19" s="47" t="s">
        <v>48</v>
      </c>
      <c r="E19" s="52">
        <v>3</v>
      </c>
      <c r="F19" s="49" t="s">
        <v>49</v>
      </c>
      <c r="G19" s="49" t="s">
        <v>49</v>
      </c>
      <c r="H19" s="23"/>
      <c r="I19" s="25"/>
      <c r="J19" s="48">
        <v>3</v>
      </c>
      <c r="K19" s="26"/>
    </row>
    <row r="20" s="2" customFormat="1" spans="1:11">
      <c r="A20" s="45"/>
      <c r="B20" s="51"/>
      <c r="C20" s="51"/>
      <c r="D20" s="47" t="s">
        <v>50</v>
      </c>
      <c r="E20" s="52">
        <v>3</v>
      </c>
      <c r="F20" s="48" t="s">
        <v>51</v>
      </c>
      <c r="G20" s="48" t="s">
        <v>51</v>
      </c>
      <c r="H20" s="23"/>
      <c r="I20" s="25"/>
      <c r="J20" s="48">
        <v>3</v>
      </c>
      <c r="K20" s="26"/>
    </row>
    <row r="21" s="2" customFormat="1" spans="1:11">
      <c r="A21" s="45"/>
      <c r="B21" s="51"/>
      <c r="C21" s="51"/>
      <c r="D21" s="47" t="s">
        <v>52</v>
      </c>
      <c r="E21" s="26">
        <v>3</v>
      </c>
      <c r="F21" s="48" t="s">
        <v>53</v>
      </c>
      <c r="G21" s="48" t="s">
        <v>53</v>
      </c>
      <c r="H21" s="23"/>
      <c r="I21" s="25"/>
      <c r="J21" s="48">
        <v>3</v>
      </c>
      <c r="K21" s="26"/>
    </row>
    <row r="22" s="2" customFormat="1" ht="112" spans="1:11">
      <c r="A22" s="45"/>
      <c r="B22" s="51"/>
      <c r="C22" s="46" t="s">
        <v>54</v>
      </c>
      <c r="D22" s="50" t="s">
        <v>36</v>
      </c>
      <c r="E22" s="26">
        <v>6</v>
      </c>
      <c r="F22" s="50" t="s">
        <v>55</v>
      </c>
      <c r="G22" s="50" t="s">
        <v>56</v>
      </c>
      <c r="H22" s="23"/>
      <c r="I22" s="25"/>
      <c r="J22" s="48">
        <v>6</v>
      </c>
      <c r="K22" s="26"/>
    </row>
    <row r="23" s="2" customFormat="1" ht="39" customHeight="1" spans="1:11">
      <c r="A23" s="45"/>
      <c r="B23" s="51"/>
      <c r="C23" s="51"/>
      <c r="D23" s="50" t="s">
        <v>57</v>
      </c>
      <c r="E23" s="26">
        <v>6</v>
      </c>
      <c r="F23" s="50" t="s">
        <v>58</v>
      </c>
      <c r="G23" s="50" t="s">
        <v>58</v>
      </c>
      <c r="H23" s="23"/>
      <c r="I23" s="25"/>
      <c r="J23" s="48">
        <v>6</v>
      </c>
      <c r="K23" s="26"/>
    </row>
    <row r="24" s="2" customFormat="1" ht="52.5" customHeight="1" spans="1:11">
      <c r="A24" s="45"/>
      <c r="B24" s="51"/>
      <c r="C24" s="46" t="s">
        <v>59</v>
      </c>
      <c r="D24" s="53" t="s">
        <v>60</v>
      </c>
      <c r="E24" s="26">
        <v>10</v>
      </c>
      <c r="F24" s="54" t="s">
        <v>61</v>
      </c>
      <c r="G24" s="54" t="s">
        <v>62</v>
      </c>
      <c r="H24" s="18" t="s">
        <v>63</v>
      </c>
      <c r="I24" s="20"/>
      <c r="J24" s="48">
        <v>10</v>
      </c>
      <c r="K24" s="26"/>
    </row>
    <row r="25" s="2" customFormat="1" ht="280" customHeight="1" spans="1:11">
      <c r="A25" s="45"/>
      <c r="B25" s="46" t="s">
        <v>64</v>
      </c>
      <c r="C25" s="46" t="s">
        <v>65</v>
      </c>
      <c r="D25" s="53" t="s">
        <v>66</v>
      </c>
      <c r="E25" s="26">
        <v>40</v>
      </c>
      <c r="F25" s="49" t="s">
        <v>67</v>
      </c>
      <c r="G25" s="48" t="s">
        <v>68</v>
      </c>
      <c r="H25" s="18" t="s">
        <v>69</v>
      </c>
      <c r="I25" s="20"/>
      <c r="J25" s="48">
        <v>35</v>
      </c>
      <c r="K25" s="43" t="s">
        <v>70</v>
      </c>
    </row>
    <row r="26" s="2" customFormat="1" ht="25.5" customHeight="1" spans="1:11">
      <c r="A26" s="55" t="s">
        <v>71</v>
      </c>
      <c r="B26" s="55"/>
      <c r="C26" s="55"/>
      <c r="D26" s="55"/>
      <c r="E26" s="55"/>
      <c r="F26" s="55"/>
      <c r="G26" s="55"/>
      <c r="H26" s="55"/>
      <c r="I26" s="55"/>
      <c r="J26" s="62">
        <f>J8+SUM(J15:J25)</f>
        <v>92.9703991012999</v>
      </c>
      <c r="K26" s="66"/>
    </row>
    <row r="27" s="3" customFormat="1" spans="1:11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</row>
    <row r="28" s="2" customFormat="1" spans="1:11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</row>
    <row r="29" s="2" customFormat="1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="2" customFormat="1" spans="1:11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</row>
    <row r="31" s="2" customFormat="1" spans="1:1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H25:I25"/>
    <mergeCell ref="A26:I26"/>
    <mergeCell ref="A27:K27"/>
    <mergeCell ref="A28:K28"/>
    <mergeCell ref="A29:K29"/>
    <mergeCell ref="A30:K30"/>
    <mergeCell ref="A31:K31"/>
    <mergeCell ref="A12:A13"/>
    <mergeCell ref="A14:A25"/>
    <mergeCell ref="B15:B24"/>
    <mergeCell ref="C15:C17"/>
    <mergeCell ref="C18:C21"/>
    <mergeCell ref="C22:C23"/>
    <mergeCell ref="K8:K11"/>
    <mergeCell ref="H15:I23"/>
    <mergeCell ref="A7:C11"/>
  </mergeCells>
  <pageMargins left="0.354330708661417" right="0.354330708661417" top="0.393700787401575" bottom="0.393700787401575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2021-05-28T02:21:00Z</cp:lastPrinted>
  <dcterms:modified xsi:type="dcterms:W3CDTF">2021-06-02T06:33:12Z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