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11025" tabRatio="930"/>
  </bookViews>
  <sheets>
    <sheet name="12.综合类" sheetId="25" r:id="rId1"/>
  </sheets>
  <definedNames>
    <definedName name="_xlnm.Print_Area" localSheetId="0">'12.综合类'!$A$1:$K$22</definedName>
  </definedNames>
  <calcPr calcId="144525"/>
</workbook>
</file>

<file path=xl/calcChain.xml><?xml version="1.0" encoding="utf-8"?>
<calcChain xmlns="http://schemas.openxmlformats.org/spreadsheetml/2006/main">
  <c r="J20" i="25" l="1"/>
  <c r="I8" i="25" l="1"/>
  <c r="J8" i="25" l="1"/>
  <c r="J22" i="25" s="1"/>
</calcChain>
</file>

<file path=xl/sharedStrings.xml><?xml version="1.0" encoding="utf-8"?>
<sst xmlns="http://schemas.openxmlformats.org/spreadsheetml/2006/main" count="69" uniqueCount="61">
  <si>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</si>
  <si>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</si>
  <si>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</si>
  <si>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</si>
  <si>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</si>
  <si>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</si>
  <si>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</si>
  <si>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</si>
  <si>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</si>
  <si>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</si>
  <si>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</si>
  <si>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</si>
  <si>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</si>
  <si>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</si>
  <si>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</si>
  <si>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</si>
  <si>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</si>
  <si>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</si>
  <si>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</si>
  <si>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</si>
  <si>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</si>
  <si>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</si>
  <si>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</si>
  <si>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</si>
  <si>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</si>
  <si>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</si>
  <si>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经济效益</t>
  </si>
  <si>
    <t>完成值达到指标值，记满分；未达到指标值，按B/A或A/B*该指标分值记分。(即较小的数/大数*该指标分值）</t>
  </si>
  <si>
    <t>社会效益</t>
  </si>
  <si>
    <t>在预算控制范围内得满分，超出预算按A/B*该指标分值计分</t>
  </si>
  <si>
    <t>（2020年度）</t>
    <phoneticPr fontId="11" type="noConversion"/>
  </si>
  <si>
    <t>预期目标综述</t>
    <phoneticPr fontId="11" type="noConversion"/>
  </si>
  <si>
    <t>维护公路范围</t>
  </si>
  <si>
    <t>京平高速公路52.83公里；京秦高速公路6.294公里</t>
  </si>
  <si>
    <t>公路路况指标</t>
  </si>
  <si>
    <t>路产损坏24小时内发现率≧90%；MQI≧90；绿化成活率不低于90%。</t>
    <phoneticPr fontId="15" type="noConversion"/>
  </si>
  <si>
    <t>17918.913万元</t>
  </si>
  <si>
    <t>公众出行安全性、便捷性得到保障。</t>
  </si>
  <si>
    <t>项目预算控制数</t>
  </si>
  <si>
    <t>京平高速公路预算资金25220万元；京秦高速公路预算资金2270万元</t>
  </si>
  <si>
    <t>完成车辆通行费征收缴库，全年预计通行费收入32000万元，其中，京平高速公路26000万元，京秦高速公路6000万元。</t>
  </si>
  <si>
    <t>全年预算数（B)</t>
    <phoneticPr fontId="11" type="noConversion"/>
  </si>
  <si>
    <t>公路运行管理质量</t>
    <phoneticPr fontId="15" type="noConversion"/>
  </si>
  <si>
    <t>时效指标
（12分）</t>
    <phoneticPr fontId="11" type="noConversion"/>
  </si>
  <si>
    <t>完成车辆通行费征收缴库，全年实际通行费收入24172.61万元，其中，京平高速公路20964.76万元，京秦高速公路3207.85万元。</t>
    <phoneticPr fontId="11" type="noConversion"/>
  </si>
  <si>
    <t>2020年政府收费还贷高速公路运行费</t>
    <phoneticPr fontId="11" type="noConversion"/>
  </si>
  <si>
    <t>北京市路政局道路建设工程项目管理中心</t>
    <phoneticPr fontId="11" type="noConversion"/>
  </si>
  <si>
    <t>全年执行数（C）</t>
    <phoneticPr fontId="11" type="noConversion"/>
  </si>
  <si>
    <t>执行率（C/B)</t>
    <phoneticPr fontId="11" type="noConversion"/>
  </si>
  <si>
    <t>年度资金总额：</t>
    <phoneticPr fontId="11" type="noConversion"/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</si>
  <si>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</si>
  <si>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</si>
  <si>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</si>
  <si>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年度目标：维护京平高速公路52.83公里，京秦高速公路6.294公里，完成车辆通行费征收缴库，确保京平、京秦高速公路路况指标符合要求，为公众出行提供安全、便捷、经济、高效的服务。</t>
    <phoneticPr fontId="11" type="noConversion"/>
  </si>
  <si>
    <t>PQI≥90</t>
    <phoneticPr fontId="15" type="noConversion"/>
  </si>
  <si>
    <t>项目实施时间</t>
    <phoneticPr fontId="15" type="noConversion"/>
  </si>
  <si>
    <t>全年进行，2020年12月底前完成。</t>
    <phoneticPr fontId="15" type="noConversion"/>
  </si>
  <si>
    <t>效益指标
（40分）</t>
    <phoneticPr fontId="11" type="noConversion"/>
  </si>
  <si>
    <r>
      <t>北京市交通委员会1</t>
    </r>
    <r>
      <rPr>
        <sz val="11"/>
        <color rgb="FF000000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</si>
  <si>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</si>
  <si>
    <t>支持证据不足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</si>
</sst>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4" fillId="0" borderId="8" xfId="9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9" applyFont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17" fillId="0" borderId="8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14" fillId="0" borderId="8" xfId="4" applyFont="1" applyFill="1" applyBorder="1" applyAlignment="1">
      <alignment horizontal="center" vertical="center" wrapText="1"/>
    </xf>
    <xf numFmtId="0" fontId="14" fillId="0" borderId="3" xfId="4" applyFont="1" applyBorder="1" applyAlignment="1">
      <alignment horizontal="justify" vertical="center" wrapText="1"/>
    </xf>
    <xf numFmtId="49" fontId="8" fillId="0" borderId="8" xfId="4" applyNumberFormat="1" applyFont="1" applyFill="1" applyBorder="1" applyAlignment="1">
      <alignment horizontal="justify" vertical="center" wrapText="1"/>
    </xf>
    <xf numFmtId="176" fontId="8" fillId="0" borderId="8" xfId="9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justify" vertical="center" wrapText="1"/>
    </xf>
    <xf numFmtId="0" fontId="8" fillId="0" borderId="4" xfId="0" applyNumberFormat="1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justify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BreakPreview" zoomScale="60" zoomScaleNormal="100" workbookViewId="0">
      <selection activeCell="J20" sqref="J20"/>
    </sheetView>
  </sheetViews>
  <sheetFormatPr defaultColWidth="9" defaultRowHeight="13.5" x14ac:dyDescent="0.15"/>
  <cols>
    <col min="1" max="1" width="4.125" customWidth="1"/>
    <col min="2" max="3" width="9.25" customWidth="1"/>
    <col min="4" max="4" width="20.5" bestFit="1" customWidth="1"/>
    <col min="5" max="5" width="16.25" style="2" bestFit="1" customWidth="1"/>
    <col min="6" max="6" width="15.25" style="2" bestFit="1" customWidth="1"/>
    <col min="7" max="7" width="16.25" style="2" bestFit="1" customWidth="1"/>
    <col min="8" max="8" width="13.125" bestFit="1" customWidth="1"/>
    <col min="9" max="9" width="13.375" bestFit="1" customWidth="1"/>
    <col min="10" max="10" width="12.75" style="3" bestFit="1" customWidth="1"/>
    <col min="11" max="11" width="15.125" customWidth="1"/>
  </cols>
  <sheetData>
    <row r="1" spans="1:11" ht="20.25" x14ac:dyDescent="0.1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22.5" x14ac:dyDescent="0.15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1" customFormat="1" ht="22.5" x14ac:dyDescent="0.1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8.25" customHeight="1" x14ac:dyDescent="0.15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7" customFormat="1" ht="20.25" customHeight="1" x14ac:dyDescent="0.15">
      <c r="A5" s="31" t="s">
        <v>1</v>
      </c>
      <c r="B5" s="32"/>
      <c r="C5" s="33"/>
      <c r="D5" s="31" t="s">
        <v>45</v>
      </c>
      <c r="E5" s="32"/>
      <c r="F5" s="32"/>
      <c r="G5" s="32"/>
      <c r="H5" s="32"/>
      <c r="I5" s="32"/>
      <c r="J5" s="32"/>
      <c r="K5" s="33"/>
    </row>
    <row r="6" spans="1:11" s="7" customFormat="1" ht="20.25" customHeight="1" x14ac:dyDescent="0.15">
      <c r="A6" s="31" t="s">
        <v>2</v>
      </c>
      <c r="B6" s="32"/>
      <c r="C6" s="33"/>
      <c r="D6" s="34" t="s">
        <v>58</v>
      </c>
      <c r="E6" s="35"/>
      <c r="F6" s="36"/>
      <c r="G6" s="31" t="s">
        <v>3</v>
      </c>
      <c r="H6" s="33"/>
      <c r="I6" s="31" t="s">
        <v>46</v>
      </c>
      <c r="J6" s="32"/>
      <c r="K6" s="33"/>
    </row>
    <row r="7" spans="1:11" s="7" customFormat="1" ht="20.25" customHeight="1" x14ac:dyDescent="0.15">
      <c r="A7" s="49" t="s">
        <v>4</v>
      </c>
      <c r="B7" s="50"/>
      <c r="C7" s="51"/>
      <c r="D7" s="19"/>
      <c r="E7" s="10" t="s">
        <v>5</v>
      </c>
      <c r="F7" s="10" t="s">
        <v>41</v>
      </c>
      <c r="G7" s="10" t="s">
        <v>47</v>
      </c>
      <c r="H7" s="10" t="s">
        <v>59</v>
      </c>
      <c r="I7" s="10" t="s">
        <v>48</v>
      </c>
      <c r="J7" s="10" t="s">
        <v>6</v>
      </c>
      <c r="K7" s="11" t="s">
        <v>7</v>
      </c>
    </row>
    <row r="8" spans="1:11" s="7" customFormat="1" ht="17.25" customHeight="1" x14ac:dyDescent="0.15">
      <c r="A8" s="52"/>
      <c r="B8" s="53"/>
      <c r="C8" s="54"/>
      <c r="D8" s="19" t="s">
        <v>49</v>
      </c>
      <c r="E8" s="25">
        <v>27490</v>
      </c>
      <c r="F8" s="26">
        <v>17918.913</v>
      </c>
      <c r="G8" s="26">
        <v>17918.913</v>
      </c>
      <c r="H8" s="11">
        <v>10</v>
      </c>
      <c r="I8" s="14">
        <f>+G8/F8</f>
        <v>1</v>
      </c>
      <c r="J8" s="10">
        <f>IF(H8*I8&lt;10,H8*I8,10)</f>
        <v>10</v>
      </c>
      <c r="K8" s="46" t="s">
        <v>8</v>
      </c>
    </row>
    <row r="9" spans="1:11" s="7" customFormat="1" ht="18" customHeight="1" x14ac:dyDescent="0.15">
      <c r="A9" s="52"/>
      <c r="B9" s="53"/>
      <c r="C9" s="54"/>
      <c r="D9" s="21" t="s">
        <v>50</v>
      </c>
      <c r="E9" s="25">
        <v>27490</v>
      </c>
      <c r="F9" s="26">
        <v>17918.913</v>
      </c>
      <c r="G9" s="26">
        <v>17918.913</v>
      </c>
      <c r="H9" s="11"/>
      <c r="I9" s="14"/>
      <c r="J9" s="10"/>
      <c r="K9" s="47"/>
    </row>
    <row r="10" spans="1:11" s="7" customFormat="1" ht="18" customHeight="1" x14ac:dyDescent="0.15">
      <c r="A10" s="52"/>
      <c r="B10" s="53"/>
      <c r="C10" s="54"/>
      <c r="D10" s="21" t="s">
        <v>51</v>
      </c>
      <c r="E10" s="22"/>
      <c r="F10" s="12"/>
      <c r="G10" s="11"/>
      <c r="H10" s="11"/>
      <c r="I10" s="11"/>
      <c r="J10" s="15"/>
      <c r="K10" s="47"/>
    </row>
    <row r="11" spans="1:11" s="7" customFormat="1" ht="21.75" customHeight="1" x14ac:dyDescent="0.15">
      <c r="A11" s="55"/>
      <c r="B11" s="56"/>
      <c r="C11" s="57"/>
      <c r="D11" s="21" t="s">
        <v>9</v>
      </c>
      <c r="E11" s="20"/>
      <c r="F11" s="12"/>
      <c r="G11" s="11"/>
      <c r="H11" s="11"/>
      <c r="I11" s="11"/>
      <c r="J11" s="15"/>
      <c r="K11" s="48"/>
    </row>
    <row r="12" spans="1:11" s="7" customFormat="1" ht="25.5" customHeight="1" x14ac:dyDescent="0.15">
      <c r="A12" s="58" t="s">
        <v>10</v>
      </c>
      <c r="B12" s="41" t="s">
        <v>31</v>
      </c>
      <c r="C12" s="42"/>
      <c r="D12" s="42"/>
      <c r="E12" s="42"/>
      <c r="F12" s="43"/>
      <c r="G12" s="41" t="s">
        <v>52</v>
      </c>
      <c r="H12" s="44"/>
      <c r="I12" s="44"/>
      <c r="J12" s="44"/>
      <c r="K12" s="45"/>
    </row>
    <row r="13" spans="1:11" s="7" customFormat="1" ht="63.75" customHeight="1" x14ac:dyDescent="0.15">
      <c r="A13" s="59"/>
      <c r="B13" s="60" t="s">
        <v>53</v>
      </c>
      <c r="C13" s="61"/>
      <c r="D13" s="61"/>
      <c r="E13" s="61"/>
      <c r="F13" s="62"/>
      <c r="G13" s="60" t="s">
        <v>53</v>
      </c>
      <c r="H13" s="61"/>
      <c r="I13" s="61"/>
      <c r="J13" s="61"/>
      <c r="K13" s="62"/>
    </row>
    <row r="14" spans="1:11" s="7" customFormat="1" ht="25.9" customHeight="1" x14ac:dyDescent="0.15">
      <c r="A14" s="58" t="s">
        <v>11</v>
      </c>
      <c r="B14" s="16" t="s">
        <v>12</v>
      </c>
      <c r="C14" s="11" t="s">
        <v>13</v>
      </c>
      <c r="D14" s="11" t="s">
        <v>14</v>
      </c>
      <c r="E14" s="11" t="s">
        <v>15</v>
      </c>
      <c r="F14" s="16" t="s">
        <v>16</v>
      </c>
      <c r="G14" s="11" t="s">
        <v>17</v>
      </c>
      <c r="H14" s="72" t="s">
        <v>7</v>
      </c>
      <c r="I14" s="73"/>
      <c r="J14" s="15" t="s">
        <v>6</v>
      </c>
      <c r="K14" s="16" t="s">
        <v>18</v>
      </c>
    </row>
    <row r="15" spans="1:11" s="7" customFormat="1" ht="61.5" customHeight="1" x14ac:dyDescent="0.15">
      <c r="A15" s="65"/>
      <c r="B15" s="66" t="s">
        <v>19</v>
      </c>
      <c r="C15" s="23" t="s">
        <v>20</v>
      </c>
      <c r="D15" s="27" t="s">
        <v>32</v>
      </c>
      <c r="E15" s="17">
        <v>15</v>
      </c>
      <c r="F15" s="27" t="s">
        <v>33</v>
      </c>
      <c r="G15" s="27" t="s">
        <v>33</v>
      </c>
      <c r="H15" s="49" t="s">
        <v>27</v>
      </c>
      <c r="I15" s="51"/>
      <c r="J15" s="17">
        <v>15</v>
      </c>
      <c r="K15" s="11"/>
    </row>
    <row r="16" spans="1:11" s="7" customFormat="1" ht="37.5" customHeight="1" x14ac:dyDescent="0.15">
      <c r="A16" s="65"/>
      <c r="B16" s="67"/>
      <c r="C16" s="66" t="s">
        <v>21</v>
      </c>
      <c r="D16" s="28" t="s">
        <v>34</v>
      </c>
      <c r="E16" s="13">
        <v>8</v>
      </c>
      <c r="F16" s="30" t="s">
        <v>54</v>
      </c>
      <c r="G16" s="30" t="s">
        <v>54</v>
      </c>
      <c r="H16" s="52"/>
      <c r="I16" s="54"/>
      <c r="J16" s="17">
        <v>8</v>
      </c>
      <c r="K16" s="11"/>
    </row>
    <row r="17" spans="1:11" s="7" customFormat="1" ht="78.75" customHeight="1" x14ac:dyDescent="0.15">
      <c r="A17" s="65"/>
      <c r="B17" s="67"/>
      <c r="C17" s="67"/>
      <c r="D17" s="28" t="s">
        <v>42</v>
      </c>
      <c r="E17" s="13">
        <v>5</v>
      </c>
      <c r="F17" s="27" t="s">
        <v>35</v>
      </c>
      <c r="G17" s="27" t="s">
        <v>35</v>
      </c>
      <c r="H17" s="52"/>
      <c r="I17" s="54"/>
      <c r="J17" s="17">
        <v>5</v>
      </c>
      <c r="K17" s="11"/>
    </row>
    <row r="18" spans="1:11" s="7" customFormat="1" ht="42" customHeight="1" x14ac:dyDescent="0.15">
      <c r="A18" s="65"/>
      <c r="B18" s="67"/>
      <c r="C18" s="24" t="s">
        <v>43</v>
      </c>
      <c r="D18" s="28" t="s">
        <v>55</v>
      </c>
      <c r="E18" s="12">
        <v>12</v>
      </c>
      <c r="F18" s="27" t="s">
        <v>56</v>
      </c>
      <c r="G18" s="27" t="s">
        <v>56</v>
      </c>
      <c r="H18" s="52"/>
      <c r="I18" s="54"/>
      <c r="J18" s="17">
        <v>12</v>
      </c>
      <c r="K18" s="11"/>
    </row>
    <row r="19" spans="1:11" s="7" customFormat="1" ht="82.5" customHeight="1" x14ac:dyDescent="0.15">
      <c r="A19" s="65"/>
      <c r="B19" s="67"/>
      <c r="C19" s="23" t="s">
        <v>22</v>
      </c>
      <c r="D19" s="27" t="s">
        <v>38</v>
      </c>
      <c r="E19" s="11">
        <v>10</v>
      </c>
      <c r="F19" s="27" t="s">
        <v>39</v>
      </c>
      <c r="G19" s="9" t="s">
        <v>36</v>
      </c>
      <c r="H19" s="49" t="s">
        <v>29</v>
      </c>
      <c r="I19" s="51"/>
      <c r="J19" s="17">
        <v>10</v>
      </c>
      <c r="K19" s="11"/>
    </row>
    <row r="20" spans="1:11" s="7" customFormat="1" ht="117.75" customHeight="1" x14ac:dyDescent="0.15">
      <c r="A20" s="65"/>
      <c r="B20" s="66" t="s">
        <v>23</v>
      </c>
      <c r="C20" s="66" t="s">
        <v>57</v>
      </c>
      <c r="D20" s="27" t="s">
        <v>26</v>
      </c>
      <c r="E20" s="11">
        <v>20</v>
      </c>
      <c r="F20" s="27" t="s">
        <v>40</v>
      </c>
      <c r="G20" s="27" t="s">
        <v>44</v>
      </c>
      <c r="H20" s="68" t="s">
        <v>24</v>
      </c>
      <c r="I20" s="69"/>
      <c r="J20" s="29">
        <f>20*24172.61/32000</f>
        <v>15.10788125</v>
      </c>
      <c r="K20" s="76" t="s">
        <v>60</v>
      </c>
    </row>
    <row r="21" spans="1:11" s="7" customFormat="1" ht="91.5" customHeight="1" x14ac:dyDescent="0.15">
      <c r="A21" s="65"/>
      <c r="B21" s="67"/>
      <c r="C21" s="67"/>
      <c r="D21" s="27" t="s">
        <v>28</v>
      </c>
      <c r="E21" s="11">
        <v>20</v>
      </c>
      <c r="F21" s="27" t="s">
        <v>37</v>
      </c>
      <c r="G21" s="27" t="s">
        <v>37</v>
      </c>
      <c r="H21" s="70"/>
      <c r="I21" s="71"/>
      <c r="J21" s="17">
        <v>17.5</v>
      </c>
      <c r="K21" s="77"/>
    </row>
    <row r="22" spans="1:11" s="7" customFormat="1" ht="25.5" customHeight="1" x14ac:dyDescent="0.15">
      <c r="A22" s="74" t="s">
        <v>25</v>
      </c>
      <c r="B22" s="74"/>
      <c r="C22" s="74"/>
      <c r="D22" s="74"/>
      <c r="E22" s="74"/>
      <c r="F22" s="74"/>
      <c r="G22" s="74"/>
      <c r="H22" s="74"/>
      <c r="I22" s="74"/>
      <c r="J22" s="15">
        <f>J8+SUM(J15:J21)</f>
        <v>92.607881250000005</v>
      </c>
      <c r="K22" s="18"/>
    </row>
    <row r="23" spans="1:11" s="8" customFormat="1" x14ac:dyDescent="0.1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 s="7" customFormat="1" x14ac:dyDescent="0.15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</row>
    <row r="25" spans="1:11" s="7" customFormat="1" x14ac:dyDescent="0.15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1" s="7" customFormat="1" x14ac:dyDescent="0.15">
      <c r="A26" s="63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 s="7" customFormat="1" x14ac:dyDescent="0.1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</row>
  </sheetData>
  <mergeCells count="32">
    <mergeCell ref="A27:K27"/>
    <mergeCell ref="A26:K26"/>
    <mergeCell ref="A14:A21"/>
    <mergeCell ref="B15:B19"/>
    <mergeCell ref="B20:B21"/>
    <mergeCell ref="C16:C17"/>
    <mergeCell ref="C20:C21"/>
    <mergeCell ref="H15:I18"/>
    <mergeCell ref="H19:I19"/>
    <mergeCell ref="H20:I21"/>
    <mergeCell ref="H14:I14"/>
    <mergeCell ref="A22:I22"/>
    <mergeCell ref="A23:K23"/>
    <mergeCell ref="A24:K24"/>
    <mergeCell ref="A25:K25"/>
    <mergeCell ref="K20:K21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2021-05-29T06:24:06Z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