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definedNames>
    <definedName name="_xlnm.Print_Area" localSheetId="0">'12.综合类'!$A$1:$K$20</definedName>
  </definedNames>
  <calcPr calcId="144525"/>
</workbook>
</file>

<file path=xl/sharedStrings.xml><?xml version="1.0" encoding="utf-8"?>
<sst xmlns="http://schemas.openxmlformats.org/spreadsheetml/2006/main" count="63" uniqueCount="50">
  <si>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</si>
  <si>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</si>
  <si>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</si>
  <si>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2020年后勤保障经费</t>
  </si>
  <si>
    <t>主管部门及代码</t>
  </si>
  <si>
    <r>
      <rPr>
        <sz val="11"/>
        <color theme="1"/>
        <rFont val="宋体"/>
        <charset val="134"/>
        <scheme val="minor"/>
      </rPr>
      <t>北京市交通委员会1</t>
    </r>
    <r>
      <rPr>
        <sz val="11"/>
        <color rgb="FF000000"/>
        <rFont val="宋体"/>
        <charset val="134"/>
        <scheme val="minor"/>
      </rPr>
      <t>70</t>
    </r>
  </si>
  <si>
    <t>实施单位</t>
  </si>
  <si>
    <t>北京市交通委员会房山公路分局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</si>
  <si>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</si>
  <si>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</si>
  <si>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</si>
  <si>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</si>
  <si>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  <scheme val="minor"/>
      </rPr>
      <t>分值（1</t>
    </r>
    <r>
      <rPr>
        <sz val="11"/>
        <color indexed="8"/>
        <rFont val="宋体"/>
        <charset val="134"/>
        <scheme val="minor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</si>
  <si>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</si>
  <si>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</si>
  <si>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</si>
  <si>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</si>
  <si>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</si>
  <si>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</si>
  <si>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</si>
  <si>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</si>
  <si>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</si>
  <si>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</si>
  <si>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</si>
  <si>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年度目标：保证分局职工正常用餐，保障后勤工作有序进行</t>
  </si>
  <si>
    <t>保证了分局职工正常用餐，保障了后勤工作有序进行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</si>
  <si>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</si>
  <si>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</si>
  <si>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</si>
  <si>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</si>
  <si>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</si>
  <si>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</si>
  <si>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</si>
  <si>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</si>
  <si>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机构运行保障（90分）</t>
  </si>
  <si>
    <t>用餐人数</t>
  </si>
  <si>
    <t>机关：日常工作日98人、值班34人；路政：日常工作日53人、值班38人</t>
  </si>
  <si>
    <t xml:space="preserve">完成值达到指标值，记满分；未达到指标值，按B/A或A/B*该指标分值记分。(即较小的数/大数*该指标分值）
</t>
  </si>
  <si>
    <t>食堂提供伙食干净卫生、营养均衡</t>
  </si>
  <si>
    <t>严格执行相关规定，合理、充分利用食材，厉行节约，杜绝浪费</t>
  </si>
  <si>
    <t>支撑依据不充分</t>
  </si>
  <si>
    <t>资金使用进度</t>
  </si>
  <si>
    <t>自食堂报销之日起60日内完成结账</t>
  </si>
  <si>
    <t>项目预算控制数</t>
  </si>
  <si>
    <t>111.3875万元（25元/人/天）</t>
  </si>
  <si>
    <t>在预算控制范围内得满分，超出预算按A/B*该指标分值计分</t>
  </si>
  <si>
    <t>保障伙食供应</t>
  </si>
  <si>
    <t>保证职工正常用餐，保障后勤工作有序进行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</si>
  <si>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</si>
  <si>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总分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</si>
</sst>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11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/>
    <xf numFmtId="0" fontId="0" fillId="19" borderId="18" applyNumberFormat="0" applyFont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2" fillId="0" borderId="23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3" fillId="4" borderId="21" applyNumberFormat="0" applyAlignment="0" applyProtection="0">
      <alignment vertical="center"/>
    </xf>
    <xf numFmtId="0" fontId="14" fillId="4" borderId="16" applyNumberFormat="0" applyAlignment="0" applyProtection="0">
      <alignment vertical="center"/>
    </xf>
    <xf numFmtId="0" fontId="18" fillId="15" borderId="17" applyNumberForma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9" fillId="0" borderId="0"/>
    <xf numFmtId="0" fontId="15" fillId="17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9" fillId="0" borderId="0"/>
    <xf numFmtId="0" fontId="15" fillId="1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9" fillId="0" borderId="0"/>
    <xf numFmtId="0" fontId="15" fillId="2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9" fillId="0" borderId="0"/>
    <xf numFmtId="0" fontId="2" fillId="0" borderId="0">
      <alignment vertical="center"/>
    </xf>
    <xf numFmtId="0" fontId="2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10" fillId="0" borderId="0"/>
    <xf numFmtId="0" fontId="10" fillId="0" borderId="0">
      <alignment vertical="center"/>
    </xf>
    <xf numFmtId="0" fontId="32" fillId="0" borderId="0"/>
  </cellStyleXfs>
  <cellXfs count="6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7" fillId="0" borderId="8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8" fillId="0" borderId="13" xfId="54" applyFont="1" applyBorder="1" applyAlignment="1">
      <alignment horizontal="center" vertical="center" wrapText="1"/>
    </xf>
    <xf numFmtId="49" fontId="8" fillId="2" borderId="8" xfId="54" applyNumberFormat="1" applyFont="1" applyFill="1" applyBorder="1" applyAlignment="1">
      <alignment horizontal="center" vertical="center" wrapText="1"/>
    </xf>
    <xf numFmtId="49" fontId="8" fillId="2" borderId="8" xfId="54" applyNumberFormat="1" applyFont="1" applyFill="1" applyBorder="1" applyAlignment="1">
      <alignment horizontal="left" vertical="center" wrapText="1"/>
    </xf>
    <xf numFmtId="0" fontId="8" fillId="2" borderId="8" xfId="54" applyNumberFormat="1" applyFont="1" applyFill="1" applyBorder="1" applyAlignment="1">
      <alignment horizontal="center" vertical="center" wrapText="1"/>
    </xf>
    <xf numFmtId="0" fontId="8" fillId="0" borderId="15" xfId="54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58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view="pageBreakPreview" zoomScale="85" zoomScaleNormal="85" zoomScaleSheetLayoutView="85" workbookViewId="0">
      <selection activeCell="F19" sqref="F19:G19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7" width="15.6272727272727" style="4" customWidth="1"/>
    <col min="8" max="9" width="9.62727272727273" customWidth="1"/>
    <col min="10" max="10" width="9.62727272727273" style="5" customWidth="1"/>
    <col min="11" max="11" width="15.1272727272727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54"/>
      <c r="K4" s="10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4</v>
      </c>
      <c r="B6" s="13"/>
      <c r="C6" s="14"/>
      <c r="D6" s="15" t="s">
        <v>5</v>
      </c>
      <c r="E6" s="16"/>
      <c r="F6" s="17"/>
      <c r="G6" s="12" t="s">
        <v>6</v>
      </c>
      <c r="H6" s="14"/>
      <c r="I6" s="12" t="s">
        <v>7</v>
      </c>
      <c r="J6" s="13"/>
      <c r="K6" s="14"/>
    </row>
    <row r="7" s="2" customFormat="1" ht="28" spans="1:11">
      <c r="A7" s="18" t="s">
        <v>8</v>
      </c>
      <c r="B7" s="19"/>
      <c r="C7" s="20"/>
      <c r="D7" s="21"/>
      <c r="E7" s="22" t="s">
        <v>9</v>
      </c>
      <c r="F7" s="22" t="s">
        <v>10</v>
      </c>
      <c r="G7" s="22" t="s">
        <v>11</v>
      </c>
      <c r="H7" s="22" t="s">
        <v>12</v>
      </c>
      <c r="I7" s="22" t="s">
        <v>13</v>
      </c>
      <c r="J7" s="22" t="s">
        <v>14</v>
      </c>
      <c r="K7" s="26" t="s">
        <v>15</v>
      </c>
    </row>
    <row r="8" s="2" customFormat="1" ht="17.25" customHeight="1" spans="1:11">
      <c r="A8" s="23"/>
      <c r="B8" s="24"/>
      <c r="C8" s="25"/>
      <c r="D8" s="21" t="s">
        <v>16</v>
      </c>
      <c r="E8" s="26">
        <v>111.3875</v>
      </c>
      <c r="F8" s="26">
        <v>111.3875</v>
      </c>
      <c r="G8" s="26">
        <v>111.3875</v>
      </c>
      <c r="H8" s="26">
        <v>10</v>
      </c>
      <c r="I8" s="55">
        <f>+G8/F8</f>
        <v>1</v>
      </c>
      <c r="J8" s="22">
        <f>IF(H8*I8&lt;10,H8*I8,10)</f>
        <v>10</v>
      </c>
      <c r="K8" s="56" t="s">
        <v>17</v>
      </c>
    </row>
    <row r="9" s="2" customFormat="1" ht="18" customHeight="1" spans="1:11">
      <c r="A9" s="23"/>
      <c r="B9" s="24"/>
      <c r="C9" s="25"/>
      <c r="D9" s="27" t="s">
        <v>18</v>
      </c>
      <c r="E9" s="26">
        <v>111.3875</v>
      </c>
      <c r="F9" s="26">
        <v>111.3875</v>
      </c>
      <c r="G9" s="26">
        <v>111.3875</v>
      </c>
      <c r="H9" s="26"/>
      <c r="I9" s="55"/>
      <c r="J9" s="22"/>
      <c r="K9" s="57"/>
    </row>
    <row r="10" s="2" customFormat="1" ht="18" customHeight="1" spans="1:11">
      <c r="A10" s="23"/>
      <c r="B10" s="24"/>
      <c r="C10" s="25"/>
      <c r="D10" s="27" t="s">
        <v>19</v>
      </c>
      <c r="E10" s="28"/>
      <c r="F10" s="29"/>
      <c r="G10" s="26"/>
      <c r="H10" s="26"/>
      <c r="I10" s="26"/>
      <c r="J10" s="58"/>
      <c r="K10" s="57"/>
    </row>
    <row r="11" s="2" customFormat="1" ht="21.75" customHeight="1" spans="1:11">
      <c r="A11" s="30"/>
      <c r="B11" s="31"/>
      <c r="C11" s="32"/>
      <c r="D11" s="27" t="s">
        <v>20</v>
      </c>
      <c r="E11" s="33"/>
      <c r="F11" s="29"/>
      <c r="G11" s="26"/>
      <c r="H11" s="26"/>
      <c r="I11" s="26"/>
      <c r="J11" s="58"/>
      <c r="K11" s="59"/>
    </row>
    <row r="12" s="2" customFormat="1" ht="25.5" customHeight="1" spans="1:11">
      <c r="A12" s="34" t="s">
        <v>21</v>
      </c>
      <c r="B12" s="35" t="s">
        <v>22</v>
      </c>
      <c r="C12" s="36"/>
      <c r="D12" s="36"/>
      <c r="E12" s="36"/>
      <c r="F12" s="37"/>
      <c r="G12" s="35" t="s">
        <v>23</v>
      </c>
      <c r="H12" s="38"/>
      <c r="I12" s="38"/>
      <c r="J12" s="38"/>
      <c r="K12" s="60"/>
    </row>
    <row r="13" s="2" customFormat="1" ht="57" customHeight="1" spans="1:11">
      <c r="A13" s="39"/>
      <c r="B13" s="40" t="s">
        <v>24</v>
      </c>
      <c r="C13" s="41"/>
      <c r="D13" s="41"/>
      <c r="E13" s="41"/>
      <c r="F13" s="42"/>
      <c r="G13" s="40" t="s">
        <v>25</v>
      </c>
      <c r="H13" s="41"/>
      <c r="I13" s="41"/>
      <c r="J13" s="41"/>
      <c r="K13" s="42"/>
    </row>
    <row r="14" s="2" customFormat="1" ht="25.9" customHeight="1" spans="1:11">
      <c r="A14" s="34" t="s">
        <v>26</v>
      </c>
      <c r="B14" s="43" t="s">
        <v>27</v>
      </c>
      <c r="C14" s="26" t="s">
        <v>28</v>
      </c>
      <c r="D14" s="26" t="s">
        <v>29</v>
      </c>
      <c r="E14" s="26" t="s">
        <v>30</v>
      </c>
      <c r="F14" s="43" t="s">
        <v>31</v>
      </c>
      <c r="G14" s="26" t="s">
        <v>32</v>
      </c>
      <c r="H14" s="44" t="s">
        <v>15</v>
      </c>
      <c r="I14" s="61"/>
      <c r="J14" s="58" t="s">
        <v>14</v>
      </c>
      <c r="K14" s="43" t="s">
        <v>33</v>
      </c>
    </row>
    <row r="15" s="2" customFormat="1" ht="80.25" customHeight="1" spans="1:11">
      <c r="A15" s="45"/>
      <c r="B15" s="46" t="s">
        <v>34</v>
      </c>
      <c r="C15" s="47" t="s">
        <v>35</v>
      </c>
      <c r="D15" s="48" t="s">
        <v>35</v>
      </c>
      <c r="E15" s="49">
        <v>20</v>
      </c>
      <c r="F15" s="48" t="s">
        <v>36</v>
      </c>
      <c r="G15" s="48" t="s">
        <v>36</v>
      </c>
      <c r="H15" s="43" t="s">
        <v>37</v>
      </c>
      <c r="I15" s="43"/>
      <c r="J15" s="62">
        <v>20</v>
      </c>
      <c r="K15" s="26"/>
    </row>
    <row r="16" s="2" customFormat="1" ht="64" customHeight="1" spans="1:11">
      <c r="A16" s="45"/>
      <c r="B16" s="50"/>
      <c r="C16" s="47" t="s">
        <v>38</v>
      </c>
      <c r="D16" s="48" t="s">
        <v>38</v>
      </c>
      <c r="E16" s="49">
        <v>20</v>
      </c>
      <c r="F16" s="48" t="s">
        <v>39</v>
      </c>
      <c r="G16" s="48" t="s">
        <v>39</v>
      </c>
      <c r="H16" s="43"/>
      <c r="I16" s="43"/>
      <c r="J16" s="62">
        <f>E16*0.85</f>
        <v>17</v>
      </c>
      <c r="K16" s="26" t="s">
        <v>40</v>
      </c>
    </row>
    <row r="17" s="2" customFormat="1" ht="44" customHeight="1" spans="1:11">
      <c r="A17" s="45"/>
      <c r="B17" s="50"/>
      <c r="C17" s="47" t="s">
        <v>41</v>
      </c>
      <c r="D17" s="48" t="s">
        <v>41</v>
      </c>
      <c r="E17" s="49">
        <v>20</v>
      </c>
      <c r="F17" s="48" t="s">
        <v>42</v>
      </c>
      <c r="G17" s="48" t="s">
        <v>42</v>
      </c>
      <c r="H17" s="43"/>
      <c r="I17" s="43"/>
      <c r="J17" s="62">
        <v>20</v>
      </c>
      <c r="K17" s="26"/>
    </row>
    <row r="18" s="2" customFormat="1" ht="60" customHeight="1" spans="1:11">
      <c r="A18" s="45"/>
      <c r="B18" s="50"/>
      <c r="C18" s="47" t="s">
        <v>43</v>
      </c>
      <c r="D18" s="48" t="s">
        <v>43</v>
      </c>
      <c r="E18" s="49">
        <v>10</v>
      </c>
      <c r="F18" s="47" t="s">
        <v>44</v>
      </c>
      <c r="G18" s="47" t="s">
        <v>44</v>
      </c>
      <c r="H18" s="43" t="s">
        <v>45</v>
      </c>
      <c r="I18" s="43"/>
      <c r="J18" s="62">
        <v>10</v>
      </c>
      <c r="K18" s="26"/>
    </row>
    <row r="19" s="2" customFormat="1" ht="253.5" customHeight="1" spans="1:11">
      <c r="A19" s="45"/>
      <c r="B19" s="50"/>
      <c r="C19" s="47" t="s">
        <v>46</v>
      </c>
      <c r="D19" s="48" t="s">
        <v>46</v>
      </c>
      <c r="E19" s="49">
        <v>20</v>
      </c>
      <c r="F19" s="48" t="s">
        <v>47</v>
      </c>
      <c r="G19" s="48" t="s">
        <v>47</v>
      </c>
      <c r="H19" s="43" t="s">
        <v>48</v>
      </c>
      <c r="I19" s="43"/>
      <c r="J19" s="62">
        <f>E19*0.85</f>
        <v>17</v>
      </c>
      <c r="K19" s="26" t="s">
        <v>40</v>
      </c>
    </row>
    <row r="20" s="2" customFormat="1" ht="25.5" customHeight="1" spans="1:11">
      <c r="A20" s="51" t="s">
        <v>49</v>
      </c>
      <c r="B20" s="51"/>
      <c r="C20" s="51"/>
      <c r="D20" s="51"/>
      <c r="E20" s="51"/>
      <c r="F20" s="51"/>
      <c r="G20" s="51"/>
      <c r="H20" s="51"/>
      <c r="I20" s="51"/>
      <c r="J20" s="58">
        <f>J8+SUM(J15:J19)</f>
        <v>94</v>
      </c>
      <c r="K20" s="63"/>
    </row>
    <row r="21" s="3" customFormat="1" spans="1:11">
      <c r="A21" s="52"/>
      <c r="B21" s="52"/>
      <c r="C21" s="52"/>
      <c r="D21" s="52"/>
      <c r="E21" s="52"/>
      <c r="F21" s="52"/>
      <c r="G21" s="52"/>
      <c r="H21" s="52"/>
      <c r="I21" s="52"/>
      <c r="J21" s="52"/>
      <c r="K21" s="52"/>
    </row>
    <row r="22" s="2" customFormat="1" spans="1:1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="2" customFormat="1" spans="1:1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="2" customFormat="1" spans="1:11">
      <c r="A24" s="52"/>
      <c r="B24" s="52"/>
      <c r="C24" s="52"/>
      <c r="D24" s="52"/>
      <c r="E24" s="52"/>
      <c r="F24" s="52"/>
      <c r="G24" s="52"/>
      <c r="H24" s="52"/>
      <c r="I24" s="52"/>
      <c r="J24" s="52"/>
      <c r="K24" s="52"/>
    </row>
    <row r="25" s="2" customFormat="1" spans="1:11">
      <c r="A25" s="52"/>
      <c r="B25" s="52"/>
      <c r="C25" s="52"/>
      <c r="D25" s="52"/>
      <c r="E25" s="52"/>
      <c r="F25" s="52"/>
      <c r="G25" s="52"/>
      <c r="H25" s="52"/>
      <c r="I25" s="52"/>
      <c r="J25" s="52"/>
      <c r="K25" s="52"/>
    </row>
  </sheetData>
  <mergeCells count="28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8:I18"/>
    <mergeCell ref="H19:I19"/>
    <mergeCell ref="A20:I20"/>
    <mergeCell ref="A21:K21"/>
    <mergeCell ref="A22:K22"/>
    <mergeCell ref="A23:K23"/>
    <mergeCell ref="A24:K24"/>
    <mergeCell ref="A25:K25"/>
    <mergeCell ref="A12:A13"/>
    <mergeCell ref="A14:A19"/>
    <mergeCell ref="B15:B19"/>
    <mergeCell ref="K8:K11"/>
    <mergeCell ref="A7:C11"/>
    <mergeCell ref="H15:I17"/>
  </mergeCells>
  <pageMargins left="0.354330708661417" right="0.354330708661417" top="0.393700787401575" bottom="0.393700787401575" header="0.511811023622047" footer="0.511811023622047"/>
  <pageSetup paperSize="9" scale="7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2021-06-02T06:29:49Z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