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calcPr calcId="144525"/>
</workbook>
</file>

<file path=xl/sharedStrings.xml><?xml version="1.0" encoding="utf-8"?>
<sst xmlns="http://schemas.openxmlformats.org/spreadsheetml/2006/main" count="88" uniqueCount="78">
  <si>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</si>
  <si>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</si>
  <si>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</si>
  <si>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黄松峪乡山区旅游连接线工程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</si>
  <si>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</si>
  <si>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</si>
  <si>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</si>
  <si>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北京市交通委员会平谷公路分局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</si>
  <si>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</si>
  <si>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</si>
  <si>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</si>
  <si>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</si>
  <si>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</si>
  <si>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</si>
  <si>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</si>
  <si>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</si>
  <si>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</si>
  <si>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</si>
  <si>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</si>
  <si>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100%%</t>
  </si>
  <si>
    <t>上年结转资金</t>
  </si>
  <si>
    <t>其他资金</t>
  </si>
  <si>
    <t>年度总体目标</t>
  </si>
  <si>
    <t>预期目标综述</t>
  </si>
  <si>
    <t>实际完成情况综述</t>
  </si>
  <si>
    <t>项目期目标（2018年—2021年）：2018年预算资金1500万元，2019年预算资金1850万元，2020年预算资金3200万元，项目总投资13594.7174万元。按照《公路工程质量检验评定标准》JTG F80/1-2017要求，完成全长4.49km路基路面工程，46米桥梁工程、410米隧道工程。建成后将缓解平谷东北部拥堵，方便沿线村民出行，促进旅游业发展。
年度目标：按照《公路工程质量检验评定标准》JTG F80/1-2017要求，完成2公里路基工程，完成桥梁工程，完成隧道掘进180米，保证项目顺利开展实施，为后期工程施工建设打下良好的基础。</t>
  </si>
  <si>
    <t>按照《公路工程质量检验评定标准》JTG F80/1-2017要求，完成2公里路基工程，完成桥梁工程，完成隧道掘进180米，保证项目顺利开展实施，为后期工程施工建设打下良好的基础。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</si>
  <si>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</si>
  <si>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</si>
  <si>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</si>
  <si>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</si>
  <si>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</si>
  <si>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</si>
  <si>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</si>
  <si>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</si>
  <si>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</si>
  <si>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</si>
  <si>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道路工程</t>
  </si>
  <si>
    <t>路基2公里</t>
  </si>
  <si>
    <t>2公里</t>
  </si>
  <si>
    <t>完成值达到指标值，记满分；未达到指标值，按B/A或A/B*该指标分值记分。(即较小的数/大数*该指标分值）</t>
  </si>
  <si>
    <t>桥梁工程</t>
  </si>
  <si>
    <t>桥梁46米</t>
  </si>
  <si>
    <t>46米</t>
  </si>
  <si>
    <t>隧道工程</t>
  </si>
  <si>
    <t>隧道掘进180米</t>
  </si>
  <si>
    <t>180米</t>
  </si>
  <si>
    <t>质量指标
（13分）</t>
  </si>
  <si>
    <t>工程质量标准</t>
  </si>
  <si>
    <t>符合《公路工程质量检验评定标准》规定质量标准，评定等级为合格</t>
  </si>
  <si>
    <t>合格</t>
  </si>
  <si>
    <t>设计标准</t>
  </si>
  <si>
    <t>三级公路</t>
  </si>
  <si>
    <t>满足规范要求</t>
  </si>
  <si>
    <t>进度指标
（12分）</t>
  </si>
  <si>
    <t>工程实施进度</t>
  </si>
  <si>
    <t>12月完成2公里路基工程，完成桥梁工程，完成隧道掘进180米</t>
  </si>
  <si>
    <t>12月前完成</t>
  </si>
  <si>
    <t>成本指标
（10分）</t>
  </si>
  <si>
    <t>项目预算控制数</t>
  </si>
  <si>
    <t>3200万元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</si>
  <si>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</si>
  <si>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</si>
  <si>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</si>
  <si>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</si>
  <si>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建成后缓解平谷东北部拥堵，方便沿线村民出行，促进旅游业发展</t>
  </si>
  <si>
    <t>一是完善平谷北部路网；二是建成后缓解平谷东北部拥堵，方便沿线村民出行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</si>
  <si>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</si>
  <si>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</si>
  <si>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经济效益</t>
  </si>
  <si>
    <t>带动**地区经济发展</t>
  </si>
  <si>
    <t>**</t>
  </si>
  <si>
    <t>可持续效益</t>
  </si>
  <si>
    <t>通过完善**，使**得到可持续发展</t>
  </si>
  <si>
    <t>得到可持续发展</t>
  </si>
  <si>
    <t>环境效益</t>
  </si>
  <si>
    <t>**环境得到改善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</si>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</sst>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33" borderId="23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7" fillId="9" borderId="22" applyNumberFormat="0" applyAlignment="0" applyProtection="0">
      <alignment vertical="center"/>
    </xf>
    <xf numFmtId="0" fontId="17" fillId="9" borderId="16" applyNumberFormat="0" applyAlignment="0" applyProtection="0">
      <alignment vertical="center"/>
    </xf>
    <xf numFmtId="0" fontId="18" fillId="12" borderId="17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0" borderId="0"/>
    <xf numFmtId="0" fontId="14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0" borderId="0"/>
    <xf numFmtId="0" fontId="14" fillId="2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/>
    <xf numFmtId="0" fontId="14" fillId="1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0" borderId="0"/>
    <xf numFmtId="0" fontId="3" fillId="0" borderId="0">
      <alignment vertical="center"/>
    </xf>
    <xf numFmtId="0" fontId="3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10" fillId="0" borderId="0"/>
    <xf numFmtId="0" fontId="10" fillId="0" borderId="0">
      <alignment vertical="center"/>
    </xf>
    <xf numFmtId="0" fontId="4" fillId="0" borderId="0"/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9" fillId="0" borderId="8" xfId="47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13" xfId="54" applyFont="1" applyFill="1" applyBorder="1" applyAlignment="1">
      <alignment horizontal="center" vertical="center" wrapText="1"/>
    </xf>
    <xf numFmtId="0" fontId="9" fillId="0" borderId="2" xfId="47" applyFont="1" applyBorder="1" applyAlignment="1">
      <alignment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9" fillId="0" borderId="15" xfId="54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left" vertical="center" wrapText="1"/>
    </xf>
    <xf numFmtId="0" fontId="9" fillId="0" borderId="2" xfId="47" applyFont="1" applyFill="1" applyBorder="1" applyAlignment="1">
      <alignment vertical="center" wrapText="1"/>
    </xf>
    <xf numFmtId="0" fontId="3" fillId="0" borderId="8" xfId="58" applyFont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left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9" fillId="0" borderId="8" xfId="54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2" borderId="8" xfId="58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zoomScale="90" zoomScaleNormal="90" topLeftCell="A4" workbookViewId="0">
      <selection activeCell="H22" sqref="H22:I25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5.6272727272727" style="6" customWidth="1"/>
    <col min="6" max="6" width="25.8727272727273" style="6" customWidth="1"/>
    <col min="7" max="7" width="19.3727272727273" style="6" customWidth="1"/>
    <col min="8" max="8" width="17.2545454545455" customWidth="1"/>
    <col min="9" max="9" width="13.8727272727273" customWidth="1"/>
    <col min="10" max="10" width="8.5" style="7" customWidth="1"/>
    <col min="11" max="11" width="15.254545454545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72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 t="s">
        <v>7</v>
      </c>
      <c r="J6" s="15"/>
      <c r="K6" s="16"/>
    </row>
    <row r="7" s="3" customFormat="1" ht="26.25" customHeight="1" spans="1:11">
      <c r="A7" s="20" t="s">
        <v>8</v>
      </c>
      <c r="B7" s="21"/>
      <c r="C7" s="22"/>
      <c r="D7" s="23"/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4" t="s">
        <v>14</v>
      </c>
      <c r="K7" s="29" t="s">
        <v>15</v>
      </c>
    </row>
    <row r="8" s="3" customFormat="1" ht="20.25" customHeight="1" spans="1:11">
      <c r="A8" s="25"/>
      <c r="B8" s="26"/>
      <c r="C8" s="27"/>
      <c r="D8" s="23" t="s">
        <v>16</v>
      </c>
      <c r="E8" s="19">
        <v>3200</v>
      </c>
      <c r="F8" s="28">
        <v>3200</v>
      </c>
      <c r="G8" s="28">
        <v>3200</v>
      </c>
      <c r="H8" s="29">
        <v>10</v>
      </c>
      <c r="I8" s="73">
        <f>+G8/F8</f>
        <v>1</v>
      </c>
      <c r="J8" s="24">
        <f>IF(H8*I8&lt;10,H8*I8,10)</f>
        <v>10</v>
      </c>
      <c r="K8" s="74" t="s">
        <v>17</v>
      </c>
    </row>
    <row r="9" s="3" customFormat="1" ht="20.25" customHeight="1" spans="1:11">
      <c r="A9" s="25"/>
      <c r="B9" s="26"/>
      <c r="C9" s="27"/>
      <c r="D9" s="30" t="s">
        <v>18</v>
      </c>
      <c r="E9" s="16">
        <v>3200</v>
      </c>
      <c r="F9" s="28">
        <v>3200</v>
      </c>
      <c r="G9" s="28">
        <v>3200</v>
      </c>
      <c r="H9" s="29">
        <v>10</v>
      </c>
      <c r="I9" s="73" t="s">
        <v>19</v>
      </c>
      <c r="J9" s="24">
        <v>10</v>
      </c>
      <c r="K9" s="75"/>
    </row>
    <row r="10" s="3" customFormat="1" ht="20.25" customHeight="1" spans="1:11">
      <c r="A10" s="25"/>
      <c r="B10" s="26"/>
      <c r="C10" s="27"/>
      <c r="D10" s="30" t="s">
        <v>20</v>
      </c>
      <c r="E10" s="31"/>
      <c r="F10" s="29"/>
      <c r="G10" s="29"/>
      <c r="H10" s="29"/>
      <c r="I10" s="29"/>
      <c r="J10" s="24"/>
      <c r="K10" s="75"/>
    </row>
    <row r="11" s="3" customFormat="1" ht="20.25" customHeight="1" spans="1:11">
      <c r="A11" s="32"/>
      <c r="B11" s="33"/>
      <c r="C11" s="34"/>
      <c r="D11" s="30" t="s">
        <v>21</v>
      </c>
      <c r="E11" s="35"/>
      <c r="F11" s="29"/>
      <c r="G11" s="29"/>
      <c r="H11" s="29"/>
      <c r="I11" s="29"/>
      <c r="J11" s="24"/>
      <c r="K11" s="76"/>
    </row>
    <row r="12" s="3" customFormat="1" ht="24" customHeight="1" spans="1:11">
      <c r="A12" s="36" t="s">
        <v>22</v>
      </c>
      <c r="B12" s="37" t="s">
        <v>23</v>
      </c>
      <c r="C12" s="38"/>
      <c r="D12" s="38"/>
      <c r="E12" s="38"/>
      <c r="F12" s="39"/>
      <c r="G12" s="37" t="s">
        <v>24</v>
      </c>
      <c r="H12" s="40"/>
      <c r="I12" s="40"/>
      <c r="J12" s="40"/>
      <c r="K12" s="77"/>
    </row>
    <row r="13" s="3" customFormat="1" ht="110.25" customHeight="1" spans="1:11">
      <c r="A13" s="41"/>
      <c r="B13" s="42" t="s">
        <v>25</v>
      </c>
      <c r="C13" s="43"/>
      <c r="D13" s="43"/>
      <c r="E13" s="43"/>
      <c r="F13" s="44"/>
      <c r="G13" s="42" t="s">
        <v>26</v>
      </c>
      <c r="H13" s="43"/>
      <c r="I13" s="43"/>
      <c r="J13" s="43"/>
      <c r="K13" s="44"/>
    </row>
    <row r="14" s="3" customFormat="1" ht="25.5" customHeight="1" spans="1:11">
      <c r="A14" s="45" t="s">
        <v>27</v>
      </c>
      <c r="B14" s="46" t="s">
        <v>28</v>
      </c>
      <c r="C14" s="47" t="s">
        <v>29</v>
      </c>
      <c r="D14" s="47" t="s">
        <v>30</v>
      </c>
      <c r="E14" s="47" t="s">
        <v>31</v>
      </c>
      <c r="F14" s="46" t="s">
        <v>32</v>
      </c>
      <c r="G14" s="47" t="s">
        <v>33</v>
      </c>
      <c r="H14" s="48" t="s">
        <v>15</v>
      </c>
      <c r="I14" s="78"/>
      <c r="J14" s="79" t="s">
        <v>14</v>
      </c>
      <c r="K14" s="46" t="s">
        <v>34</v>
      </c>
    </row>
    <row r="15" s="3" customFormat="1" spans="1:11">
      <c r="A15" s="49"/>
      <c r="B15" s="50" t="s">
        <v>35</v>
      </c>
      <c r="C15" s="51" t="s">
        <v>36</v>
      </c>
      <c r="D15" s="52" t="s">
        <v>37</v>
      </c>
      <c r="E15" s="53">
        <v>5</v>
      </c>
      <c r="F15" s="53" t="s">
        <v>38</v>
      </c>
      <c r="G15" s="53" t="s">
        <v>39</v>
      </c>
      <c r="H15" s="54" t="s">
        <v>40</v>
      </c>
      <c r="I15" s="80"/>
      <c r="J15" s="47">
        <v>5</v>
      </c>
      <c r="K15" s="47"/>
    </row>
    <row r="16" s="3" customFormat="1" spans="1:11">
      <c r="A16" s="49"/>
      <c r="B16" s="55"/>
      <c r="C16" s="56"/>
      <c r="D16" s="52" t="s">
        <v>41</v>
      </c>
      <c r="E16" s="53">
        <v>4</v>
      </c>
      <c r="F16" s="53" t="s">
        <v>42</v>
      </c>
      <c r="G16" s="53" t="s">
        <v>43</v>
      </c>
      <c r="H16" s="57"/>
      <c r="I16" s="81"/>
      <c r="J16" s="47">
        <v>4</v>
      </c>
      <c r="K16" s="47"/>
    </row>
    <row r="17" s="3" customFormat="1" spans="1:11">
      <c r="A17" s="49"/>
      <c r="B17" s="55"/>
      <c r="C17" s="56"/>
      <c r="D17" s="52" t="s">
        <v>44</v>
      </c>
      <c r="E17" s="53">
        <v>6</v>
      </c>
      <c r="F17" s="53" t="s">
        <v>45</v>
      </c>
      <c r="G17" s="53" t="s">
        <v>46</v>
      </c>
      <c r="H17" s="57"/>
      <c r="I17" s="81"/>
      <c r="J17" s="47">
        <v>6</v>
      </c>
      <c r="K17" s="47"/>
    </row>
    <row r="18" s="3" customFormat="1" ht="51" customHeight="1" spans="1:11">
      <c r="A18" s="49"/>
      <c r="B18" s="55"/>
      <c r="C18" s="58" t="s">
        <v>47</v>
      </c>
      <c r="D18" s="52" t="s">
        <v>48</v>
      </c>
      <c r="E18" s="53">
        <v>10</v>
      </c>
      <c r="F18" s="59" t="s">
        <v>49</v>
      </c>
      <c r="G18" s="53" t="s">
        <v>50</v>
      </c>
      <c r="H18" s="57"/>
      <c r="I18" s="81"/>
      <c r="J18" s="47">
        <v>10</v>
      </c>
      <c r="K18" s="47"/>
    </row>
    <row r="19" s="3" customFormat="1" ht="24.75" customHeight="1" spans="1:11">
      <c r="A19" s="49"/>
      <c r="B19" s="55"/>
      <c r="C19" s="58"/>
      <c r="D19" s="60" t="s">
        <v>51</v>
      </c>
      <c r="E19" s="61">
        <v>3</v>
      </c>
      <c r="F19" s="53" t="s">
        <v>52</v>
      </c>
      <c r="G19" s="53" t="s">
        <v>53</v>
      </c>
      <c r="H19" s="57"/>
      <c r="I19" s="81"/>
      <c r="J19" s="47">
        <v>3</v>
      </c>
      <c r="K19" s="47"/>
    </row>
    <row r="20" s="3" customFormat="1" ht="42" spans="1:11">
      <c r="A20" s="49"/>
      <c r="B20" s="55"/>
      <c r="C20" s="51" t="s">
        <v>54</v>
      </c>
      <c r="D20" s="52" t="s">
        <v>55</v>
      </c>
      <c r="E20" s="47">
        <v>12</v>
      </c>
      <c r="F20" s="62" t="s">
        <v>56</v>
      </c>
      <c r="G20" s="63" t="s">
        <v>57</v>
      </c>
      <c r="H20" s="57"/>
      <c r="I20" s="81"/>
      <c r="J20" s="47">
        <v>12</v>
      </c>
      <c r="K20" s="47"/>
    </row>
    <row r="21" s="3" customFormat="1" ht="37.5" customHeight="1" spans="1:11">
      <c r="A21" s="49"/>
      <c r="B21" s="55"/>
      <c r="C21" s="50" t="s">
        <v>58</v>
      </c>
      <c r="D21" s="64" t="s">
        <v>59</v>
      </c>
      <c r="E21" s="47">
        <v>10</v>
      </c>
      <c r="F21" s="53" t="s">
        <v>60</v>
      </c>
      <c r="G21" s="53" t="s">
        <v>60</v>
      </c>
      <c r="H21" s="54" t="s">
        <v>61</v>
      </c>
      <c r="I21" s="80"/>
      <c r="J21" s="47">
        <v>10</v>
      </c>
      <c r="K21" s="47"/>
    </row>
    <row r="22" s="3" customFormat="1" ht="197" customHeight="1" spans="1:11">
      <c r="A22" s="49"/>
      <c r="B22" s="65" t="s">
        <v>62</v>
      </c>
      <c r="C22" s="50" t="s">
        <v>63</v>
      </c>
      <c r="D22" s="66" t="s">
        <v>64</v>
      </c>
      <c r="E22" s="47">
        <v>40</v>
      </c>
      <c r="F22" s="59" t="s">
        <v>65</v>
      </c>
      <c r="G22" s="67" t="s">
        <v>66</v>
      </c>
      <c r="H22" s="54" t="s">
        <v>67</v>
      </c>
      <c r="I22" s="80"/>
      <c r="J22" s="47">
        <v>35</v>
      </c>
      <c r="K22" s="47" t="s">
        <v>68</v>
      </c>
    </row>
    <row r="23" s="3" customFormat="1" ht="39" hidden="1" customHeight="1" spans="1:11">
      <c r="A23" s="49"/>
      <c r="B23" s="65"/>
      <c r="C23" s="55"/>
      <c r="D23" s="66" t="s">
        <v>69</v>
      </c>
      <c r="E23" s="47">
        <f>7+2</f>
        <v>9</v>
      </c>
      <c r="F23" s="53" t="s">
        <v>70</v>
      </c>
      <c r="G23" s="53" t="s">
        <v>70</v>
      </c>
      <c r="H23" s="57"/>
      <c r="I23" s="81"/>
      <c r="J23" s="47" t="s">
        <v>71</v>
      </c>
      <c r="K23" s="47" t="s">
        <v>71</v>
      </c>
    </row>
    <row r="24" s="3" customFormat="1" ht="54.75" hidden="1" customHeight="1" spans="1:11">
      <c r="A24" s="49"/>
      <c r="B24" s="65"/>
      <c r="C24" s="55"/>
      <c r="D24" s="66" t="s">
        <v>72</v>
      </c>
      <c r="E24" s="47">
        <f>8+3</f>
        <v>11</v>
      </c>
      <c r="F24" s="53" t="s">
        <v>73</v>
      </c>
      <c r="G24" s="53" t="s">
        <v>74</v>
      </c>
      <c r="H24" s="57"/>
      <c r="I24" s="81"/>
      <c r="J24" s="47" t="s">
        <v>71</v>
      </c>
      <c r="K24" s="47" t="s">
        <v>71</v>
      </c>
    </row>
    <row r="25" s="3" customFormat="1" ht="51" hidden="1" customHeight="1" spans="1:11">
      <c r="A25" s="49"/>
      <c r="B25" s="65"/>
      <c r="C25" s="55"/>
      <c r="D25" s="66" t="s">
        <v>75</v>
      </c>
      <c r="E25" s="47">
        <f>7+2</f>
        <v>9</v>
      </c>
      <c r="F25" s="53" t="s">
        <v>76</v>
      </c>
      <c r="G25" s="53" t="s">
        <v>76</v>
      </c>
      <c r="H25" s="57"/>
      <c r="I25" s="81"/>
      <c r="J25" s="47" t="s">
        <v>71</v>
      </c>
      <c r="K25" s="47" t="s">
        <v>71</v>
      </c>
    </row>
    <row r="26" s="3" customFormat="1" ht="20.25" customHeight="1" spans="1:11">
      <c r="A26" s="68" t="s">
        <v>77</v>
      </c>
      <c r="B26" s="68"/>
      <c r="C26" s="68"/>
      <c r="D26" s="68"/>
      <c r="E26" s="68"/>
      <c r="F26" s="68"/>
      <c r="G26" s="68"/>
      <c r="H26" s="68"/>
      <c r="I26" s="68"/>
      <c r="J26" s="79">
        <f>J8+SUM(J15:J25)</f>
        <v>95</v>
      </c>
      <c r="K26" s="82"/>
    </row>
    <row r="27" s="4" customFormat="1" ht="15" spans="1:11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</row>
    <row r="28" s="5" customFormat="1" ht="15" spans="1:11">
      <c r="A28" s="70"/>
      <c r="B28" s="70"/>
      <c r="C28" s="70"/>
      <c r="D28" s="70"/>
      <c r="E28" s="70"/>
      <c r="F28" s="70"/>
      <c r="G28" s="70"/>
      <c r="H28" s="70"/>
      <c r="I28" s="70"/>
      <c r="J28" s="70"/>
      <c r="K28" s="70"/>
    </row>
    <row r="29" s="5" customFormat="1" ht="15" spans="1:11">
      <c r="A29" s="70"/>
      <c r="B29" s="70"/>
      <c r="C29" s="70"/>
      <c r="D29" s="70"/>
      <c r="E29" s="70"/>
      <c r="F29" s="70"/>
      <c r="G29" s="70"/>
      <c r="H29" s="70"/>
      <c r="I29" s="70"/>
      <c r="J29" s="70"/>
      <c r="K29" s="70"/>
    </row>
    <row r="30" s="5" customFormat="1" ht="15" spans="1:11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</row>
    <row r="31" s="5" customFormat="1" ht="15" spans="1:11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A26:I26"/>
    <mergeCell ref="A27:K27"/>
    <mergeCell ref="A28:K28"/>
    <mergeCell ref="A29:K29"/>
    <mergeCell ref="A30:K30"/>
    <mergeCell ref="A31:K31"/>
    <mergeCell ref="A12:A13"/>
    <mergeCell ref="A14:A25"/>
    <mergeCell ref="B15:B21"/>
    <mergeCell ref="B22:B25"/>
    <mergeCell ref="C15:C17"/>
    <mergeCell ref="C18:C19"/>
    <mergeCell ref="C22:C25"/>
    <mergeCell ref="K8:K11"/>
    <mergeCell ref="A7:C11"/>
    <mergeCell ref="H15:I20"/>
    <mergeCell ref="H22:I25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