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'12.综合类'!$A$1:$K$21</definedName>
  </definedNames>
  <calcPr calcId="144525"/>
</workbook>
</file>

<file path=xl/sharedStrings.xml><?xml version="1.0" encoding="utf-8"?>
<sst xmlns="http://schemas.openxmlformats.org/spreadsheetml/2006/main" count="64" uniqueCount="58">
  <si>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</si>
  <si>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</si>
  <si>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</si>
  <si>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2020年工程尾款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</si>
  <si>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</si>
  <si>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rgb="FF000000"/>
        <rFont val="宋体"/>
        <charset val="134"/>
        <scheme val="minor"/>
      </rPr>
      <t>70</t>
    </r>
  </si>
  <si>
    <t>实施单位</t>
  </si>
  <si>
    <t>北京市路政局道路建设工程项目管理中心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</si>
  <si>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</si>
  <si>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</si>
  <si>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</si>
  <si>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</si>
  <si>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</si>
  <si>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</si>
  <si>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</si>
  <si>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</si>
  <si>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</si>
  <si>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</si>
  <si>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</si>
  <si>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</si>
  <si>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</si>
  <si>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</si>
  <si>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</si>
  <si>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</si>
  <si>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工程尾款支付工作。其中，中关村一号过街天桥已经市财政局评审完成，报告号（2018）京评审专项0015号，尾款金额182.4万元；2014年棉纺道口等17处公铁平交监护道口路面改造工程已经市交通委评审完成，报告号中润兴华建审字【2016】第02-0031号，并经京交路计函（2017）294号批复，尾款金额118.1995万元。以上两个工程尾款共计300.5995万元。</t>
  </si>
  <si>
    <t>完成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</si>
  <si>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</si>
  <si>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</si>
  <si>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</si>
  <si>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</si>
  <si>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</si>
  <si>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</si>
  <si>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</si>
  <si>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</si>
  <si>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</si>
  <si>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</si>
  <si>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工程尾款支付项目数</t>
  </si>
  <si>
    <t>共计18个，棉纺道口等公铁平交监护道口路面改造工程17个，中关村一号过街天桥1个</t>
  </si>
  <si>
    <t>完成值达到指标值，记满分；未达到指标值，按B/A或A/B*该指标分值记分。(即较小的数/大数*该指标分值）</t>
  </si>
  <si>
    <t>质量指标
（13分）</t>
  </si>
  <si>
    <t>工程尾款支付条件</t>
  </si>
  <si>
    <t>已取得决算审核结果的项目依据报告进行支付；未经决算评审的项目，按照已完工未批复决算工程项目资金拨付要求，未批复决算项目的累计拨付原则上不超过项目批复概算的80%。</t>
  </si>
  <si>
    <t>工程尾款资金支付率</t>
  </si>
  <si>
    <t>时效指标
（12分）</t>
  </si>
  <si>
    <t>工程尾款支付时间</t>
  </si>
  <si>
    <t>按照资金计划安排支付，于2020年12月底前完成全部工作</t>
  </si>
  <si>
    <t>成本指标
（10分）</t>
  </si>
  <si>
    <t>项目预算控制数</t>
  </si>
  <si>
    <t>共计300.5995万元，其中，棉纺道口等公铁平交监护道口路面改造工程尾款118.1995万元，中关村一号过街天桥工程尾款182.4万元</t>
  </si>
  <si>
    <t>在预算控制范围内得满分，超出预算按A/B*该指标分值计分</t>
  </si>
  <si>
    <t>效
果
指
标
(40分)</t>
  </si>
  <si>
    <t>效益指标
（40分）</t>
  </si>
  <si>
    <t>社会效益</t>
  </si>
  <si>
    <t>工程完工后，及时支付尾款，使各参建单位尾款资金的落实得到保障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</si>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</sst>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7" fillId="21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/>
    <xf numFmtId="0" fontId="0" fillId="20" borderId="19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31" fillId="5" borderId="20" applyNumberFormat="0" applyAlignment="0" applyProtection="0">
      <alignment vertical="center"/>
    </xf>
    <xf numFmtId="0" fontId="30" fillId="27" borderId="22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0" borderId="0"/>
    <xf numFmtId="0" fontId="17" fillId="1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0" borderId="0"/>
    <xf numFmtId="0" fontId="17" fillId="2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5" fillId="0" borderId="0"/>
    <xf numFmtId="0" fontId="17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0" borderId="0"/>
    <xf numFmtId="0" fontId="2" fillId="0" borderId="0">
      <alignment vertical="center"/>
    </xf>
    <xf numFmtId="0" fontId="2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18" fillId="0" borderId="0"/>
    <xf numFmtId="0" fontId="18" fillId="0" borderId="0">
      <alignment vertical="center"/>
    </xf>
    <xf numFmtId="0" fontId="26" fillId="0" borderId="0"/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8" xfId="47" applyFont="1" applyFill="1" applyBorder="1" applyAlignment="1">
      <alignment horizontal="center" vertical="center" wrapText="1"/>
    </xf>
    <xf numFmtId="0" fontId="7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justify" vertical="center" wrapText="1"/>
    </xf>
    <xf numFmtId="0" fontId="2" fillId="0" borderId="3" xfId="0" applyNumberFormat="1" applyFont="1" applyBorder="1" applyAlignment="1">
      <alignment horizontal="justify" vertical="center" wrapText="1"/>
    </xf>
    <xf numFmtId="0" fontId="2" fillId="0" borderId="4" xfId="0" applyNumberFormat="1" applyFont="1" applyBorder="1" applyAlignment="1">
      <alignment horizontal="justify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7" fillId="0" borderId="13" xfId="54" applyFont="1" applyBorder="1" applyAlignment="1">
      <alignment horizontal="center" vertical="center" wrapText="1"/>
    </xf>
    <xf numFmtId="0" fontId="7" fillId="0" borderId="2" xfId="47" applyFont="1" applyBorder="1" applyAlignment="1">
      <alignment horizontal="justify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7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0" fontId="7" fillId="0" borderId="13" xfId="54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="60" zoomScaleNormal="100" zoomScaleSheetLayoutView="60" workbookViewId="0">
      <selection activeCell="G20" sqref="G20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15.2545454545455" style="4" customWidth="1"/>
    <col min="7" max="7" width="16.2545454545455" style="4" customWidth="1"/>
    <col min="8" max="8" width="13.1272727272727" customWidth="1"/>
    <col min="9" max="9" width="13.3727272727273" customWidth="1"/>
    <col min="10" max="10" width="8.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8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8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17">
        <v>300.5995</v>
      </c>
      <c r="F8" s="26">
        <v>300.5995</v>
      </c>
      <c r="G8" s="27">
        <v>300.5995</v>
      </c>
      <c r="H8" s="28">
        <v>10</v>
      </c>
      <c r="I8" s="59">
        <f>+G8/F8</f>
        <v>1</v>
      </c>
      <c r="J8" s="22">
        <f>IF(H8*I8&lt;10,H8*I8,10)</f>
        <v>10</v>
      </c>
      <c r="K8" s="60" t="s">
        <v>17</v>
      </c>
    </row>
    <row r="9" s="2" customFormat="1" ht="18" customHeight="1" spans="1:11">
      <c r="A9" s="23"/>
      <c r="B9" s="24"/>
      <c r="C9" s="25"/>
      <c r="D9" s="29" t="s">
        <v>18</v>
      </c>
      <c r="E9" s="17">
        <v>300.5995</v>
      </c>
      <c r="F9" s="26">
        <v>300.5995</v>
      </c>
      <c r="G9" s="27">
        <v>300.5995</v>
      </c>
      <c r="H9" s="28"/>
      <c r="I9" s="59"/>
      <c r="J9" s="22"/>
      <c r="K9" s="61"/>
    </row>
    <row r="10" s="2" customFormat="1" ht="18" customHeight="1" spans="1:11">
      <c r="A10" s="23"/>
      <c r="B10" s="24"/>
      <c r="C10" s="25"/>
      <c r="D10" s="29" t="s">
        <v>19</v>
      </c>
      <c r="E10" s="30"/>
      <c r="F10" s="31"/>
      <c r="G10" s="28"/>
      <c r="H10" s="28"/>
      <c r="I10" s="28"/>
      <c r="J10" s="62"/>
      <c r="K10" s="61"/>
    </row>
    <row r="11" s="2" customFormat="1" ht="21.75" customHeight="1" spans="1:11">
      <c r="A11" s="32"/>
      <c r="B11" s="33"/>
      <c r="C11" s="34"/>
      <c r="D11" s="29" t="s">
        <v>20</v>
      </c>
      <c r="E11" s="35"/>
      <c r="F11" s="31"/>
      <c r="G11" s="28"/>
      <c r="H11" s="28"/>
      <c r="I11" s="28"/>
      <c r="J11" s="62"/>
      <c r="K11" s="63"/>
    </row>
    <row r="12" s="2" customFormat="1" ht="25.5" customHeight="1" spans="1:11">
      <c r="A12" s="36" t="s">
        <v>21</v>
      </c>
      <c r="B12" s="37" t="s">
        <v>22</v>
      </c>
      <c r="C12" s="38"/>
      <c r="D12" s="38"/>
      <c r="E12" s="38"/>
      <c r="F12" s="39"/>
      <c r="G12" s="37" t="s">
        <v>23</v>
      </c>
      <c r="H12" s="40"/>
      <c r="I12" s="40"/>
      <c r="J12" s="40"/>
      <c r="K12" s="64"/>
    </row>
    <row r="13" s="2" customFormat="1" ht="87.95" customHeight="1" spans="1:11">
      <c r="A13" s="41"/>
      <c r="B13" s="42" t="s">
        <v>24</v>
      </c>
      <c r="C13" s="43"/>
      <c r="D13" s="43"/>
      <c r="E13" s="43"/>
      <c r="F13" s="44"/>
      <c r="G13" s="42" t="s">
        <v>25</v>
      </c>
      <c r="H13" s="43"/>
      <c r="I13" s="43"/>
      <c r="J13" s="43"/>
      <c r="K13" s="44"/>
    </row>
    <row r="14" s="2" customFormat="1" ht="25.9" customHeight="1" spans="1:11">
      <c r="A14" s="36" t="s">
        <v>26</v>
      </c>
      <c r="B14" s="45" t="s">
        <v>27</v>
      </c>
      <c r="C14" s="28" t="s">
        <v>28</v>
      </c>
      <c r="D14" s="28" t="s">
        <v>29</v>
      </c>
      <c r="E14" s="28" t="s">
        <v>30</v>
      </c>
      <c r="F14" s="45" t="s">
        <v>31</v>
      </c>
      <c r="G14" s="28" t="s">
        <v>32</v>
      </c>
      <c r="H14" s="46" t="s">
        <v>15</v>
      </c>
      <c r="I14" s="65"/>
      <c r="J14" s="62" t="s">
        <v>14</v>
      </c>
      <c r="K14" s="45" t="s">
        <v>33</v>
      </c>
    </row>
    <row r="15" s="2" customFormat="1" ht="91.5" customHeight="1" spans="1:11">
      <c r="A15" s="47"/>
      <c r="B15" s="48" t="s">
        <v>34</v>
      </c>
      <c r="C15" s="48" t="s">
        <v>35</v>
      </c>
      <c r="D15" s="49" t="s">
        <v>36</v>
      </c>
      <c r="E15" s="50">
        <v>15</v>
      </c>
      <c r="F15" s="49" t="s">
        <v>37</v>
      </c>
      <c r="G15" s="49" t="s">
        <v>37</v>
      </c>
      <c r="H15" s="18" t="s">
        <v>38</v>
      </c>
      <c r="I15" s="20"/>
      <c r="J15" s="50">
        <v>15</v>
      </c>
      <c r="K15" s="28"/>
    </row>
    <row r="16" s="2" customFormat="1" ht="176.45" customHeight="1" spans="1:11">
      <c r="A16" s="47"/>
      <c r="B16" s="51"/>
      <c r="C16" s="48" t="s">
        <v>39</v>
      </c>
      <c r="D16" s="49" t="s">
        <v>40</v>
      </c>
      <c r="E16" s="52">
        <v>8</v>
      </c>
      <c r="F16" s="49" t="s">
        <v>41</v>
      </c>
      <c r="G16" s="49" t="s">
        <v>41</v>
      </c>
      <c r="H16" s="23"/>
      <c r="I16" s="25"/>
      <c r="J16" s="50">
        <v>8</v>
      </c>
      <c r="K16" s="28"/>
    </row>
    <row r="17" s="2" customFormat="1" ht="37.5" customHeight="1" spans="1:11">
      <c r="A17" s="47"/>
      <c r="B17" s="51"/>
      <c r="C17" s="51"/>
      <c r="D17" s="49" t="s">
        <v>42</v>
      </c>
      <c r="E17" s="52">
        <v>5</v>
      </c>
      <c r="F17" s="53">
        <v>1</v>
      </c>
      <c r="G17" s="53">
        <v>1</v>
      </c>
      <c r="H17" s="23"/>
      <c r="I17" s="25"/>
      <c r="J17" s="50">
        <v>5</v>
      </c>
      <c r="K17" s="28"/>
    </row>
    <row r="18" s="2" customFormat="1" ht="65.1" customHeight="1" spans="1:11">
      <c r="A18" s="47"/>
      <c r="B18" s="51"/>
      <c r="C18" s="48" t="s">
        <v>43</v>
      </c>
      <c r="D18" s="49" t="s">
        <v>44</v>
      </c>
      <c r="E18" s="28">
        <v>12</v>
      </c>
      <c r="F18" s="49" t="s">
        <v>45</v>
      </c>
      <c r="G18" s="49" t="s">
        <v>45</v>
      </c>
      <c r="H18" s="23"/>
      <c r="I18" s="25"/>
      <c r="J18" s="50">
        <v>12</v>
      </c>
      <c r="K18" s="28"/>
    </row>
    <row r="19" s="2" customFormat="1" ht="140.1" customHeight="1" spans="1:11">
      <c r="A19" s="47"/>
      <c r="B19" s="51"/>
      <c r="C19" s="48" t="s">
        <v>46</v>
      </c>
      <c r="D19" s="49" t="s">
        <v>47</v>
      </c>
      <c r="E19" s="28">
        <v>10</v>
      </c>
      <c r="F19" s="49" t="s">
        <v>48</v>
      </c>
      <c r="G19" s="49" t="s">
        <v>48</v>
      </c>
      <c r="H19" s="46" t="s">
        <v>49</v>
      </c>
      <c r="I19" s="65"/>
      <c r="J19" s="50">
        <v>10</v>
      </c>
      <c r="K19" s="28"/>
    </row>
    <row r="20" s="2" customFormat="1" ht="207.95" customHeight="1" spans="1:11">
      <c r="A20" s="47"/>
      <c r="B20" s="48" t="s">
        <v>50</v>
      </c>
      <c r="C20" s="54" t="s">
        <v>51</v>
      </c>
      <c r="D20" s="49" t="s">
        <v>52</v>
      </c>
      <c r="E20" s="28">
        <v>40</v>
      </c>
      <c r="F20" s="49" t="s">
        <v>53</v>
      </c>
      <c r="G20" s="50" t="s">
        <v>54</v>
      </c>
      <c r="H20" s="32" t="s">
        <v>55</v>
      </c>
      <c r="I20" s="34"/>
      <c r="J20" s="50">
        <v>34.5</v>
      </c>
      <c r="K20" s="28" t="s">
        <v>56</v>
      </c>
    </row>
    <row r="21" s="2" customFormat="1" ht="25.5" customHeight="1" spans="1:11">
      <c r="A21" s="55" t="s">
        <v>57</v>
      </c>
      <c r="B21" s="55"/>
      <c r="C21" s="55"/>
      <c r="D21" s="55"/>
      <c r="E21" s="55"/>
      <c r="F21" s="55"/>
      <c r="G21" s="55"/>
      <c r="H21" s="55"/>
      <c r="I21" s="55"/>
      <c r="J21" s="62">
        <f>J8+SUM(J15:J20)</f>
        <v>94.5</v>
      </c>
      <c r="K21" s="66"/>
    </row>
    <row r="22" s="3" customFormat="1" spans="1:11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</row>
    <row r="23" s="2" customFormat="1" spans="1:11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</row>
    <row r="24" s="2" customFormat="1" spans="1:11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</row>
    <row r="25" s="2" customFormat="1" spans="1:11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</row>
    <row r="26" s="2" customFormat="1" spans="1:11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26:K26"/>
    <mergeCell ref="A12:A13"/>
    <mergeCell ref="A14:A20"/>
    <mergeCell ref="B15:B19"/>
    <mergeCell ref="C16:C17"/>
    <mergeCell ref="K8:K11"/>
    <mergeCell ref="A7:C11"/>
    <mergeCell ref="H15:I18"/>
  </mergeCells>
  <pageMargins left="0.354330708661417" right="0.354330708661417" top="0.393700787401575" bottom="0.393700787401575" header="0.511811023622047" footer="0.511811023622047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2021-06-02T05:23:51Z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