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'4.基建修缮类'!$A$1:$K$25</definedName>
  </definedNames>
  <calcPr calcId="144525"/>
</workbook>
</file>

<file path=xl/sharedStrings.xml><?xml version="1.0" encoding="utf-8"?>
<sst xmlns="http://schemas.openxmlformats.org/spreadsheetml/2006/main" count="77" uniqueCount="67">
  <si>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</si>
  <si>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</si>
  <si>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</si>
  <si>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</si>
  <si>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</si>
  <si>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</si>
  <si>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</si>
  <si>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</si>
  <si>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</si>
  <si>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</si>
  <si>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</si>
  <si>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</si>
  <si>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</si>
  <si>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</si>
  <si>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</si>
  <si>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</si>
  <si>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</si>
  <si>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</si>
  <si>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</si>
  <si>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</si>
  <si>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</si>
  <si>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</si>
  <si>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</si>
  <si>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</si>
  <si>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维护保障辖区范围内道路交通通行状况，保障通行能力和行驶安全。主要内容包括小修保养、交通工程日常维护、绿化养护、公路桥梁隧道检测、地质灾害巡查值守、绿化工程等。
2020年计划完成G234兴阳线绿化工程路树更新，完成2017年绿化工程（密古路、河东路、纺沙厂路）尾款支付。</t>
  </si>
  <si>
    <t>维护保障辖区范围内道路交通通行状况，保障通行能力和行驶安全。主要内容包括小修保养、交通工程日常维护、绿化养护、公路桥梁隧道检测、地质灾害巡查值守、绿化工程等。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</si>
  <si>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</si>
  <si>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</si>
  <si>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</si>
  <si>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</si>
  <si>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</si>
  <si>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</si>
  <si>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</si>
  <si>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</si>
  <si>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</si>
  <si>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</si>
  <si>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养护里程</t>
  </si>
  <si>
    <t>665.7公里</t>
  </si>
  <si>
    <t>完成值达到指标值，记满分；未达到指标值，按B/A或A/B*该指标分值记分。(即较小的数/大数*该指标分值）</t>
  </si>
  <si>
    <t>兴阳线绿化施划工程里程</t>
  </si>
  <si>
    <t>7.7公里</t>
  </si>
  <si>
    <t>质量指标
（13分）</t>
  </si>
  <si>
    <t>养护标准</t>
  </si>
  <si>
    <t>实施养护后路面使用性能指数PQI≥90</t>
  </si>
  <si>
    <t>工程质量标准</t>
  </si>
  <si>
    <t>根据《公路工程质量检验评定标准》JTG F80/1-2017要求，工程质量等级评定为合格</t>
  </si>
  <si>
    <t>时效指标
（12分）</t>
  </si>
  <si>
    <t>施工时间</t>
  </si>
  <si>
    <t>贯穿全年，2020年1月-12月</t>
  </si>
  <si>
    <t>累计完成总工程进度的50％</t>
  </si>
  <si>
    <t>2020年7月底前</t>
  </si>
  <si>
    <t>累计完成总工程进度的100％</t>
  </si>
  <si>
    <t>2020年12月底前</t>
  </si>
  <si>
    <t>验收时间</t>
  </si>
  <si>
    <t>根据项目实际情况，已具备竣工验收条件的项目，及时组织验收</t>
  </si>
  <si>
    <t>成本指标
（10分）</t>
  </si>
  <si>
    <t>项目预算控制数</t>
  </si>
  <si>
    <t>8879.40424万元</t>
  </si>
  <si>
    <t>8873.508886万元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</si>
  <si>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</si>
  <si>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</si>
  <si>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</si>
  <si>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</si>
  <si>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项目的实施能够美化道路交通环境，增强公路沿线视觉效果。为地区经济发展提供了良好的交通出行条件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</si>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</sst>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[$-F800]dddd\,\ mmmm\ dd\,\ yyyy"/>
    <numFmt numFmtId="177" formatCode="0.00_ "/>
    <numFmt numFmtId="178" formatCode="yyyy&quot;年&quot;m&quot;月&quot;;@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1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32" borderId="23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9" fillId="9" borderId="22" applyNumberFormat="0" applyAlignment="0" applyProtection="0">
      <alignment vertical="center"/>
    </xf>
    <xf numFmtId="0" fontId="18" fillId="9" borderId="17" applyNumberFormat="0" applyAlignment="0" applyProtection="0">
      <alignment vertical="center"/>
    </xf>
    <xf numFmtId="0" fontId="22" fillId="13" borderId="19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/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0" borderId="0"/>
    <xf numFmtId="0" fontId="13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1" fillId="0" borderId="0"/>
    <xf numFmtId="0" fontId="13" fillId="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7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49" fontId="11" fillId="0" borderId="8" xfId="54" applyNumberFormat="1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4" xfId="54" applyFont="1" applyFill="1" applyBorder="1" applyAlignment="1">
      <alignment horizontal="center" vertical="center" wrapText="1"/>
    </xf>
    <xf numFmtId="49" fontId="11" fillId="0" borderId="2" xfId="54" applyNumberFormat="1" applyFont="1" applyFill="1" applyBorder="1" applyAlignment="1">
      <alignment horizontal="left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49" fontId="10" fillId="0" borderId="2" xfId="47" applyNumberFormat="1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left" vertical="center" wrapText="1"/>
    </xf>
    <xf numFmtId="9" fontId="7" fillId="0" borderId="8" xfId="58" applyNumberFormat="1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58" fontId="7" fillId="0" borderId="8" xfId="58" applyNumberFormat="1" applyFont="1" applyFill="1" applyBorder="1" applyAlignment="1">
      <alignment horizontal="left" vertical="center" wrapText="1"/>
    </xf>
    <xf numFmtId="178" fontId="7" fillId="0" borderId="8" xfId="58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177" fontId="7" fillId="0" borderId="8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176" fontId="7" fillId="0" borderId="10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="60" zoomScaleNormal="85" zoomScaleSheetLayoutView="60" workbookViewId="0">
      <selection activeCell="H24" sqref="H24:I24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5.254545454545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75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v>8748.9</v>
      </c>
      <c r="F8" s="27">
        <v>8879.40424</v>
      </c>
      <c r="G8" s="27">
        <f>8746.36235+127.146536</f>
        <v>8873.508886</v>
      </c>
      <c r="H8" s="27">
        <v>10</v>
      </c>
      <c r="I8" s="76">
        <f>+G8/F8</f>
        <v>0.999336064240274</v>
      </c>
      <c r="J8" s="23">
        <f>IF(H8*I8&lt;10,H8*I8,10)</f>
        <v>9.99336064240274</v>
      </c>
      <c r="K8" s="77" t="s">
        <v>17</v>
      </c>
    </row>
    <row r="9" s="3" customFormat="1" ht="20.25" customHeight="1" spans="1:11">
      <c r="A9" s="24"/>
      <c r="B9" s="25"/>
      <c r="C9" s="26"/>
      <c r="D9" s="28" t="s">
        <v>18</v>
      </c>
      <c r="E9" s="27">
        <v>8748.9</v>
      </c>
      <c r="F9" s="27">
        <v>8879.40424</v>
      </c>
      <c r="G9" s="27">
        <f>8746.36235+127.146536</f>
        <v>8873.508886</v>
      </c>
      <c r="H9" s="27"/>
      <c r="I9" s="76"/>
      <c r="J9" s="23"/>
      <c r="K9" s="78"/>
    </row>
    <row r="10" s="3" customFormat="1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78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79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80"/>
    </row>
    <row r="13" s="3" customFormat="1" ht="75" customHeight="1" spans="1:11">
      <c r="A13" s="39"/>
      <c r="B13" s="40" t="s">
        <v>24</v>
      </c>
      <c r="C13" s="41"/>
      <c r="D13" s="41"/>
      <c r="E13" s="41"/>
      <c r="F13" s="42"/>
      <c r="G13" s="43" t="s">
        <v>25</v>
      </c>
      <c r="H13" s="44"/>
      <c r="I13" s="44"/>
      <c r="J13" s="44"/>
      <c r="K13" s="81"/>
    </row>
    <row r="14" s="3" customFormat="1" ht="25.5" customHeight="1" spans="1:11">
      <c r="A14" s="45" t="s">
        <v>26</v>
      </c>
      <c r="B14" s="46" t="s">
        <v>27</v>
      </c>
      <c r="C14" s="47" t="s">
        <v>28</v>
      </c>
      <c r="D14" s="47" t="s">
        <v>29</v>
      </c>
      <c r="E14" s="47" t="s">
        <v>30</v>
      </c>
      <c r="F14" s="46" t="s">
        <v>31</v>
      </c>
      <c r="G14" s="47" t="s">
        <v>32</v>
      </c>
      <c r="H14" s="48" t="s">
        <v>15</v>
      </c>
      <c r="I14" s="82"/>
      <c r="J14" s="83" t="s">
        <v>14</v>
      </c>
      <c r="K14" s="46" t="s">
        <v>33</v>
      </c>
    </row>
    <row r="15" s="3" customFormat="1" ht="25.5" customHeight="1" spans="1:11">
      <c r="A15" s="49"/>
      <c r="B15" s="50" t="s">
        <v>34</v>
      </c>
      <c r="C15" s="51" t="s">
        <v>35</v>
      </c>
      <c r="D15" s="52" t="s">
        <v>36</v>
      </c>
      <c r="E15" s="53">
        <v>7.5</v>
      </c>
      <c r="F15" s="53" t="s">
        <v>37</v>
      </c>
      <c r="G15" s="53" t="s">
        <v>37</v>
      </c>
      <c r="H15" s="54" t="s">
        <v>38</v>
      </c>
      <c r="I15" s="84"/>
      <c r="J15" s="53">
        <v>7.5</v>
      </c>
      <c r="K15" s="47"/>
    </row>
    <row r="16" s="3" customFormat="1" ht="25.5" customHeight="1" spans="1:11">
      <c r="A16" s="49"/>
      <c r="B16" s="55"/>
      <c r="C16" s="56"/>
      <c r="D16" s="57" t="s">
        <v>39</v>
      </c>
      <c r="E16" s="53">
        <v>7.5</v>
      </c>
      <c r="F16" s="53" t="s">
        <v>40</v>
      </c>
      <c r="G16" s="53" t="s">
        <v>40</v>
      </c>
      <c r="H16" s="58"/>
      <c r="I16" s="85"/>
      <c r="J16" s="53">
        <v>7.5</v>
      </c>
      <c r="K16" s="47"/>
    </row>
    <row r="17" s="3" customFormat="1" ht="62.25" customHeight="1" spans="1:11">
      <c r="A17" s="49"/>
      <c r="B17" s="55"/>
      <c r="C17" s="59" t="s">
        <v>41</v>
      </c>
      <c r="D17" s="60" t="s">
        <v>42</v>
      </c>
      <c r="E17" s="53">
        <v>6.5</v>
      </c>
      <c r="F17" s="61" t="s">
        <v>43</v>
      </c>
      <c r="G17" s="61" t="s">
        <v>43</v>
      </c>
      <c r="H17" s="58"/>
      <c r="I17" s="85"/>
      <c r="J17" s="53">
        <v>6.5</v>
      </c>
      <c r="K17" s="47"/>
    </row>
    <row r="18" s="3" customFormat="1" ht="86.25" customHeight="1" spans="1:11">
      <c r="A18" s="49"/>
      <c r="B18" s="55"/>
      <c r="C18" s="59"/>
      <c r="D18" s="60" t="s">
        <v>44</v>
      </c>
      <c r="E18" s="53">
        <v>6.5</v>
      </c>
      <c r="F18" s="62" t="s">
        <v>45</v>
      </c>
      <c r="G18" s="62" t="s">
        <v>45</v>
      </c>
      <c r="H18" s="58"/>
      <c r="I18" s="85"/>
      <c r="J18" s="53">
        <v>6.5</v>
      </c>
      <c r="K18" s="47"/>
    </row>
    <row r="19" s="3" customFormat="1" ht="30.75" customHeight="1" spans="1:11">
      <c r="A19" s="49"/>
      <c r="B19" s="55"/>
      <c r="C19" s="51" t="s">
        <v>46</v>
      </c>
      <c r="D19" s="60" t="s">
        <v>47</v>
      </c>
      <c r="E19" s="47">
        <v>3</v>
      </c>
      <c r="F19" s="63" t="s">
        <v>48</v>
      </c>
      <c r="G19" s="63" t="s">
        <v>48</v>
      </c>
      <c r="H19" s="58"/>
      <c r="I19" s="85"/>
      <c r="J19" s="47">
        <v>3</v>
      </c>
      <c r="K19" s="47"/>
    </row>
    <row r="20" s="3" customFormat="1" ht="24.75" customHeight="1" spans="1:11">
      <c r="A20" s="49"/>
      <c r="B20" s="55"/>
      <c r="C20" s="64"/>
      <c r="D20" s="60" t="s">
        <v>49</v>
      </c>
      <c r="E20" s="47">
        <v>3</v>
      </c>
      <c r="F20" s="63" t="s">
        <v>50</v>
      </c>
      <c r="G20" s="63" t="s">
        <v>50</v>
      </c>
      <c r="H20" s="58"/>
      <c r="I20" s="85"/>
      <c r="J20" s="47">
        <v>3</v>
      </c>
      <c r="K20" s="47"/>
    </row>
    <row r="21" s="3" customFormat="1" ht="24.75" customHeight="1" spans="1:11">
      <c r="A21" s="49"/>
      <c r="B21" s="55"/>
      <c r="C21" s="64"/>
      <c r="D21" s="60" t="s">
        <v>51</v>
      </c>
      <c r="E21" s="47">
        <v>3</v>
      </c>
      <c r="F21" s="63" t="s">
        <v>52</v>
      </c>
      <c r="G21" s="63" t="s">
        <v>52</v>
      </c>
      <c r="H21" s="58"/>
      <c r="I21" s="85"/>
      <c r="J21" s="47">
        <v>3</v>
      </c>
      <c r="K21" s="47"/>
    </row>
    <row r="22" s="3" customFormat="1" ht="75" customHeight="1" spans="1:11">
      <c r="A22" s="49"/>
      <c r="B22" s="55"/>
      <c r="C22" s="64"/>
      <c r="D22" s="60" t="s">
        <v>53</v>
      </c>
      <c r="E22" s="47">
        <v>3</v>
      </c>
      <c r="F22" s="65" t="s">
        <v>54</v>
      </c>
      <c r="G22" s="66">
        <v>44166</v>
      </c>
      <c r="H22" s="58"/>
      <c r="I22" s="85"/>
      <c r="J22" s="47">
        <v>3</v>
      </c>
      <c r="K22" s="47"/>
    </row>
    <row r="23" s="3" customFormat="1" ht="52.5" customHeight="1" spans="1:11">
      <c r="A23" s="49"/>
      <c r="B23" s="55"/>
      <c r="C23" s="50" t="s">
        <v>55</v>
      </c>
      <c r="D23" s="67" t="s">
        <v>56</v>
      </c>
      <c r="E23" s="47">
        <v>10</v>
      </c>
      <c r="F23" s="33" t="s">
        <v>57</v>
      </c>
      <c r="G23" s="33" t="s">
        <v>58</v>
      </c>
      <c r="H23" s="68" t="s">
        <v>59</v>
      </c>
      <c r="I23" s="86"/>
      <c r="J23" s="47">
        <v>10</v>
      </c>
      <c r="K23" s="47"/>
    </row>
    <row r="24" s="3" customFormat="1" ht="195" customHeight="1" spans="1:11">
      <c r="A24" s="49"/>
      <c r="B24" s="69" t="s">
        <v>60</v>
      </c>
      <c r="C24" s="50" t="s">
        <v>61</v>
      </c>
      <c r="D24" s="70" t="s">
        <v>62</v>
      </c>
      <c r="E24" s="47">
        <v>40</v>
      </c>
      <c r="F24" s="61" t="s">
        <v>63</v>
      </c>
      <c r="G24" s="61" t="s">
        <v>63</v>
      </c>
      <c r="H24" s="68" t="s">
        <v>64</v>
      </c>
      <c r="I24" s="86"/>
      <c r="J24" s="47">
        <v>35</v>
      </c>
      <c r="K24" s="46" t="s">
        <v>65</v>
      </c>
    </row>
    <row r="25" s="3" customFormat="1" ht="20.25" customHeight="1" spans="1:11">
      <c r="A25" s="71" t="s">
        <v>66</v>
      </c>
      <c r="B25" s="71"/>
      <c r="C25" s="71"/>
      <c r="D25" s="71"/>
      <c r="E25" s="71"/>
      <c r="F25" s="71"/>
      <c r="G25" s="71"/>
      <c r="H25" s="71"/>
      <c r="I25" s="71"/>
      <c r="J25" s="83">
        <f>J8+SUM(J15:J24)</f>
        <v>94.9933606424027</v>
      </c>
      <c r="K25" s="87"/>
    </row>
    <row r="26" s="4" customFormat="1" ht="15" spans="1:11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</row>
    <row r="27" s="3" customFormat="1" ht="15" spans="1:11">
      <c r="A27" s="73"/>
      <c r="B27" s="73"/>
      <c r="C27" s="73"/>
      <c r="D27" s="73"/>
      <c r="E27" s="73"/>
      <c r="F27" s="73"/>
      <c r="G27" s="73"/>
      <c r="H27" s="73"/>
      <c r="I27" s="73"/>
      <c r="J27" s="73"/>
      <c r="K27" s="73"/>
    </row>
    <row r="28" s="3" customFormat="1" ht="15" spans="1:11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</row>
    <row r="29" s="3" customFormat="1" ht="15" spans="1:11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</row>
    <row r="30" s="3" customFormat="1" ht="15" spans="1:11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5:C16"/>
    <mergeCell ref="C17:C18"/>
    <mergeCell ref="C19:C22"/>
    <mergeCell ref="K8:K11"/>
    <mergeCell ref="H15:I22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C4034EFF91C34A788B8CC23EDC9E9E14</vt:lpwstr>
  </property>
</Properties>
</file>