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公路工程尾款项目" sheetId="1" r:id="rId1"/>
  </sheets>
  <definedNames>
    <definedName name="_xlnm.Print_Area" localSheetId="0">'2020年公路工程尾款项目'!$A$1:$K$30</definedName>
  </definedNames>
  <calcPr calcId="144525"/>
</workbook>
</file>

<file path=xl/sharedStrings.xml><?xml version="1.0" encoding="utf-8"?>
<sst xmlns="http://schemas.openxmlformats.org/spreadsheetml/2006/main" count="64" uniqueCount="58">
  <si>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</si>
  <si>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</si>
  <si>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</si>
  <si>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2020年公路工程尾款项目</t>
  </si>
  <si>
    <t>主管部门及代码</t>
  </si>
  <si>
    <t>北京市交通委员会170</t>
  </si>
  <si>
    <t>实施单位</t>
  </si>
  <si>
    <t>北京市交通委员会大兴公路分局</t>
  </si>
  <si>
    <t>项目资金                    （万元）</t>
  </si>
  <si>
    <t>年初预算数（A）</t>
  </si>
  <si>
    <t>全年预算数（B）</t>
  </si>
  <si>
    <t>全年执行数（C）</t>
  </si>
  <si>
    <t>分值   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</si>
  <si>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</si>
  <si>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</si>
  <si>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</si>
  <si>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</si>
  <si>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</si>
  <si>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</si>
  <si>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</si>
  <si>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</si>
  <si>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</si>
  <si>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</si>
  <si>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</si>
  <si>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完善区域路网，提升道路的通行能力，改善现有道路的服务水平及行车舒适性，本次尾款的支付率达到100%。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</si>
  <si>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</si>
  <si>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</si>
  <si>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</si>
  <si>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</si>
  <si>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</si>
  <si>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</si>
  <si>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</si>
  <si>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</si>
  <si>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</si>
  <si>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</si>
  <si>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工程尾款支付项目数</t>
  </si>
  <si>
    <t>≧2项</t>
  </si>
  <si>
    <t>15项，包括新改建4项、大修2项、预养5项、提级改造2项、水毁恢复2项</t>
  </si>
  <si>
    <t>完成值达到指标值，记满分；未达到指标值，按B/A或A/B*该指标分值记分。(即较小的数/大数*该指标分值）</t>
  </si>
  <si>
    <t>质量指标
（13分）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</si>
  <si>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</si>
  <si>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</t>
  </si>
  <si>
    <t>工程尾款资金支付率</t>
  </si>
  <si>
    <t>时效指标
（12分）</t>
  </si>
  <si>
    <t>工程尾款支付时间</t>
  </si>
  <si>
    <t>按照资金计划安排支付，于2020年12月底前完成全部工作</t>
  </si>
  <si>
    <t>成本指标
（10分）</t>
  </si>
  <si>
    <t>项目预算控制数</t>
  </si>
  <si>
    <t>2750万元</t>
  </si>
  <si>
    <t>2749.91502万元</t>
  </si>
  <si>
    <t>在预算控制范围内得满分，超出预算按A/B*该指标分值计分</t>
  </si>
  <si>
    <t>效
果
指
标
(40分)</t>
  </si>
  <si>
    <t>效益指标
（40分）</t>
  </si>
  <si>
    <t>社会效益</t>
  </si>
  <si>
    <t>在工程完工后将工程尾款及时足额的支付给各参建单位，为工程合同的履行提供资金保障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</si>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</sst>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1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3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12" borderId="19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20" fillId="32" borderId="23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16" borderId="20" applyNumberFormat="0" applyAlignment="0" applyProtection="0">
      <alignment vertical="center"/>
    </xf>
    <xf numFmtId="0" fontId="22" fillId="16" borderId="19" applyNumberFormat="0" applyAlignment="0" applyProtection="0">
      <alignment vertical="center"/>
    </xf>
    <xf numFmtId="0" fontId="27" fillId="26" borderId="22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7" fillId="0" borderId="13" xfId="47" applyFont="1" applyBorder="1" applyAlignment="1">
      <alignment horizontal="center" vertical="center" wrapText="1"/>
    </xf>
    <xf numFmtId="0" fontId="7" fillId="0" borderId="5" xfId="47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5" xfId="47" applyFont="1" applyBorder="1" applyAlignment="1">
      <alignment horizontal="center" vertical="center" wrapText="1"/>
    </xf>
    <xf numFmtId="0" fontId="7" fillId="0" borderId="9" xfId="47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3" xfId="58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3" xfId="47" applyFont="1" applyFill="1" applyBorder="1" applyAlignment="1">
      <alignment horizontal="center" vertical="center" wrapText="1"/>
    </xf>
    <xf numFmtId="0" fontId="7" fillId="0" borderId="15" xfId="47" applyFont="1" applyFill="1" applyBorder="1" applyAlignment="1">
      <alignment horizontal="center" vertical="center" wrapText="1"/>
    </xf>
    <xf numFmtId="0" fontId="7" fillId="0" borderId="14" xfId="47" applyFont="1" applyFill="1" applyBorder="1" applyAlignment="1">
      <alignment horizontal="center" vertical="center" wrapText="1"/>
    </xf>
    <xf numFmtId="9" fontId="3" fillId="0" borderId="13" xfId="0" applyNumberFormat="1" applyFont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58" applyFont="1" applyFill="1" applyBorder="1" applyAlignment="1">
      <alignment horizontal="center" vertical="center" wrapText="1"/>
    </xf>
    <xf numFmtId="0" fontId="7" fillId="0" borderId="8" xfId="47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13" xfId="58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5" xfId="58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/>
    </xf>
    <xf numFmtId="0" fontId="3" fillId="0" borderId="14" xfId="58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view="pageBreakPreview" zoomScale="62" zoomScaleNormal="100" zoomScaleSheetLayoutView="62" workbookViewId="0">
      <selection activeCell="H26" sqref="H26:I2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3.2545454545455" customWidth="1"/>
    <col min="5" max="7" width="15.6272727272727" style="6" customWidth="1"/>
    <col min="8" max="9" width="9.62727272727273" customWidth="1"/>
    <col min="10" max="10" width="9.62727272727273" style="7" customWidth="1"/>
    <col min="11" max="11" width="14.7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75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4" t="s">
        <v>5</v>
      </c>
      <c r="E6" s="15"/>
      <c r="F6" s="16"/>
      <c r="G6" s="14" t="s">
        <v>6</v>
      </c>
      <c r="H6" s="16"/>
      <c r="I6" s="14" t="s">
        <v>7</v>
      </c>
      <c r="J6" s="15"/>
      <c r="K6" s="16"/>
    </row>
    <row r="7" s="3" customFormat="1" ht="30" customHeight="1" spans="1:11">
      <c r="A7" s="17" t="s">
        <v>8</v>
      </c>
      <c r="B7" s="18"/>
      <c r="C7" s="19"/>
      <c r="D7" s="20"/>
      <c r="E7" s="21" t="s">
        <v>9</v>
      </c>
      <c r="F7" s="21" t="s">
        <v>10</v>
      </c>
      <c r="G7" s="21" t="s">
        <v>11</v>
      </c>
      <c r="H7" s="22" t="s">
        <v>12</v>
      </c>
      <c r="I7" s="76" t="s">
        <v>13</v>
      </c>
      <c r="J7" s="77" t="s">
        <v>14</v>
      </c>
      <c r="K7" s="21" t="s">
        <v>15</v>
      </c>
    </row>
    <row r="8" s="3" customFormat="1" ht="20.25" customHeight="1" spans="1:11">
      <c r="A8" s="23"/>
      <c r="B8" s="24"/>
      <c r="C8" s="25"/>
      <c r="D8" s="20" t="s">
        <v>16</v>
      </c>
      <c r="E8" s="21">
        <v>2750</v>
      </c>
      <c r="F8" s="21">
        <v>2750</v>
      </c>
      <c r="G8" s="21">
        <v>2749.91502</v>
      </c>
      <c r="H8" s="21">
        <v>10</v>
      </c>
      <c r="I8" s="78">
        <f>+G8/F8</f>
        <v>0.999969098181818</v>
      </c>
      <c r="J8" s="77">
        <f>IF(H8*I8&lt;10,H8*I8,10)</f>
        <v>9.99969098181818</v>
      </c>
      <c r="K8" s="79" t="s">
        <v>17</v>
      </c>
    </row>
    <row r="9" s="3" customFormat="1" ht="20.25" customHeight="1" spans="1:11">
      <c r="A9" s="23"/>
      <c r="B9" s="24"/>
      <c r="C9" s="25"/>
      <c r="D9" s="20" t="s">
        <v>18</v>
      </c>
      <c r="E9" s="21">
        <v>2750</v>
      </c>
      <c r="F9" s="21">
        <v>2750</v>
      </c>
      <c r="G9" s="21">
        <v>2749.91502</v>
      </c>
      <c r="H9" s="21"/>
      <c r="I9" s="78"/>
      <c r="J9" s="77"/>
      <c r="K9" s="80"/>
    </row>
    <row r="10" s="3" customFormat="1" ht="20.25" customHeight="1" spans="1:11">
      <c r="A10" s="23"/>
      <c r="B10" s="24"/>
      <c r="C10" s="25"/>
      <c r="D10" s="20" t="s">
        <v>19</v>
      </c>
      <c r="E10" s="26"/>
      <c r="F10" s="21"/>
      <c r="G10" s="21"/>
      <c r="H10" s="21"/>
      <c r="I10" s="21"/>
      <c r="J10" s="81"/>
      <c r="K10" s="80"/>
    </row>
    <row r="11" s="3" customFormat="1" ht="20.25" customHeight="1" spans="1:11">
      <c r="A11" s="27"/>
      <c r="B11" s="28"/>
      <c r="C11" s="29"/>
      <c r="D11" s="20" t="s">
        <v>20</v>
      </c>
      <c r="E11" s="26"/>
      <c r="F11" s="21"/>
      <c r="G11" s="21"/>
      <c r="H11" s="21"/>
      <c r="I11" s="21"/>
      <c r="J11" s="81"/>
      <c r="K11" s="82"/>
    </row>
    <row r="12" s="3" customFormat="1" ht="18.75" customHeight="1" spans="1:11">
      <c r="A12" s="30" t="s">
        <v>21</v>
      </c>
      <c r="B12" s="31" t="s">
        <v>22</v>
      </c>
      <c r="C12" s="32"/>
      <c r="D12" s="32"/>
      <c r="E12" s="32"/>
      <c r="F12" s="33"/>
      <c r="G12" s="31" t="s">
        <v>23</v>
      </c>
      <c r="H12" s="34"/>
      <c r="I12" s="34"/>
      <c r="J12" s="34"/>
      <c r="K12" s="83"/>
    </row>
    <row r="13" s="3" customFormat="1" ht="66.75" customHeight="1" spans="1:11">
      <c r="A13" s="35"/>
      <c r="B13" s="36" t="s">
        <v>24</v>
      </c>
      <c r="C13" s="37"/>
      <c r="D13" s="37"/>
      <c r="E13" s="37"/>
      <c r="F13" s="38"/>
      <c r="G13" s="36" t="s">
        <v>24</v>
      </c>
      <c r="H13" s="37"/>
      <c r="I13" s="37"/>
      <c r="J13" s="37"/>
      <c r="K13" s="38"/>
    </row>
    <row r="14" s="3" customFormat="1" ht="25.5" customHeight="1" spans="1:11">
      <c r="A14" s="30" t="s">
        <v>25</v>
      </c>
      <c r="B14" s="22" t="s">
        <v>26</v>
      </c>
      <c r="C14" s="21" t="s">
        <v>27</v>
      </c>
      <c r="D14" s="39" t="s">
        <v>28</v>
      </c>
      <c r="E14" s="39" t="s">
        <v>29</v>
      </c>
      <c r="F14" s="40" t="s">
        <v>30</v>
      </c>
      <c r="G14" s="21" t="s">
        <v>31</v>
      </c>
      <c r="H14" s="41" t="s">
        <v>15</v>
      </c>
      <c r="I14" s="84"/>
      <c r="J14" s="81" t="s">
        <v>14</v>
      </c>
      <c r="K14" s="22" t="s">
        <v>32</v>
      </c>
    </row>
    <row r="15" s="3" customFormat="1" ht="36" customHeight="1" spans="1:11">
      <c r="A15" s="42"/>
      <c r="B15" s="43" t="s">
        <v>33</v>
      </c>
      <c r="C15" s="44" t="s">
        <v>34</v>
      </c>
      <c r="D15" s="45" t="s">
        <v>35</v>
      </c>
      <c r="E15" s="46">
        <v>15</v>
      </c>
      <c r="F15" s="47" t="s">
        <v>36</v>
      </c>
      <c r="G15" s="48" t="s">
        <v>37</v>
      </c>
      <c r="H15" s="17" t="s">
        <v>38</v>
      </c>
      <c r="I15" s="19"/>
      <c r="J15" s="46">
        <v>15</v>
      </c>
      <c r="K15" s="39"/>
    </row>
    <row r="16" s="3" customFormat="1" ht="36" customHeight="1" spans="1:11">
      <c r="A16" s="42"/>
      <c r="B16" s="49"/>
      <c r="C16" s="50"/>
      <c r="D16" s="51"/>
      <c r="E16" s="52"/>
      <c r="F16" s="53"/>
      <c r="G16" s="54"/>
      <c r="H16" s="23"/>
      <c r="I16" s="25"/>
      <c r="J16" s="52"/>
      <c r="K16" s="61"/>
    </row>
    <row r="17" s="3" customFormat="1" ht="43.9" customHeight="1" spans="1:11">
      <c r="A17" s="42"/>
      <c r="B17" s="49"/>
      <c r="C17" s="55" t="s">
        <v>39</v>
      </c>
      <c r="D17" s="45" t="s">
        <v>40</v>
      </c>
      <c r="E17" s="46">
        <v>7</v>
      </c>
      <c r="F17" s="45" t="s">
        <v>41</v>
      </c>
      <c r="G17" s="45" t="s">
        <v>41</v>
      </c>
      <c r="H17" s="23"/>
      <c r="I17" s="25"/>
      <c r="J17" s="46">
        <v>7</v>
      </c>
      <c r="K17" s="39"/>
    </row>
    <row r="18" s="3" customFormat="1" ht="24.75" customHeight="1" spans="1:11">
      <c r="A18" s="42"/>
      <c r="B18" s="49"/>
      <c r="C18" s="56"/>
      <c r="D18" s="45"/>
      <c r="E18" s="46"/>
      <c r="F18" s="45"/>
      <c r="G18" s="45"/>
      <c r="H18" s="23"/>
      <c r="I18" s="25"/>
      <c r="J18" s="46"/>
      <c r="K18" s="67"/>
    </row>
    <row r="19" s="3" customFormat="1" ht="117" customHeight="1" spans="1:11">
      <c r="A19" s="42"/>
      <c r="B19" s="49"/>
      <c r="C19" s="56"/>
      <c r="D19" s="51"/>
      <c r="E19" s="52"/>
      <c r="F19" s="51"/>
      <c r="G19" s="51"/>
      <c r="H19" s="23"/>
      <c r="I19" s="25"/>
      <c r="J19" s="52"/>
      <c r="K19" s="61"/>
    </row>
    <row r="20" s="3" customFormat="1" ht="24.75" customHeight="1" spans="1:11">
      <c r="A20" s="42"/>
      <c r="B20" s="49"/>
      <c r="C20" s="57"/>
      <c r="D20" s="51" t="s">
        <v>42</v>
      </c>
      <c r="E20" s="52">
        <v>6</v>
      </c>
      <c r="F20" s="58">
        <v>1</v>
      </c>
      <c r="G20" s="58">
        <f>G8/F8</f>
        <v>0.999969098181818</v>
      </c>
      <c r="H20" s="23"/>
      <c r="I20" s="25"/>
      <c r="J20" s="52">
        <v>6</v>
      </c>
      <c r="K20" s="21"/>
    </row>
    <row r="21" s="3" customFormat="1" spans="1:11">
      <c r="A21" s="42"/>
      <c r="B21" s="49"/>
      <c r="C21" s="44" t="s">
        <v>43</v>
      </c>
      <c r="D21" s="45" t="s">
        <v>44</v>
      </c>
      <c r="E21" s="21">
        <v>12</v>
      </c>
      <c r="F21" s="59" t="s">
        <v>45</v>
      </c>
      <c r="G21" s="59" t="s">
        <v>45</v>
      </c>
      <c r="H21" s="23"/>
      <c r="I21" s="25"/>
      <c r="J21" s="21">
        <v>12</v>
      </c>
      <c r="K21" s="39"/>
    </row>
    <row r="22" s="3" customFormat="1" spans="1:11">
      <c r="A22" s="42"/>
      <c r="B22" s="49"/>
      <c r="C22" s="50"/>
      <c r="D22" s="45"/>
      <c r="E22" s="21"/>
      <c r="F22" s="59"/>
      <c r="G22" s="59"/>
      <c r="H22" s="23"/>
      <c r="I22" s="25"/>
      <c r="J22" s="21"/>
      <c r="K22" s="67"/>
    </row>
    <row r="23" s="3" customFormat="1" ht="24.75" customHeight="1" spans="1:11">
      <c r="A23" s="42"/>
      <c r="B23" s="49"/>
      <c r="C23" s="50"/>
      <c r="D23" s="45"/>
      <c r="E23" s="21"/>
      <c r="F23" s="59"/>
      <c r="G23" s="59"/>
      <c r="H23" s="23"/>
      <c r="I23" s="25"/>
      <c r="J23" s="21"/>
      <c r="K23" s="67"/>
    </row>
    <row r="24" s="3" customFormat="1" spans="1:11">
      <c r="A24" s="42"/>
      <c r="B24" s="49"/>
      <c r="C24" s="50"/>
      <c r="D24" s="45"/>
      <c r="E24" s="21"/>
      <c r="F24" s="59"/>
      <c r="G24" s="59"/>
      <c r="H24" s="23"/>
      <c r="I24" s="25"/>
      <c r="J24" s="21"/>
      <c r="K24" s="61"/>
    </row>
    <row r="25" s="3" customFormat="1" ht="52.5" customHeight="1" spans="1:11">
      <c r="A25" s="42"/>
      <c r="B25" s="49"/>
      <c r="C25" s="43" t="s">
        <v>46</v>
      </c>
      <c r="D25" s="60" t="s">
        <v>47</v>
      </c>
      <c r="E25" s="61">
        <v>10</v>
      </c>
      <c r="F25" s="62" t="s">
        <v>48</v>
      </c>
      <c r="G25" s="62" t="s">
        <v>49</v>
      </c>
      <c r="H25" s="17" t="s">
        <v>50</v>
      </c>
      <c r="I25" s="19"/>
      <c r="J25" s="61">
        <v>10</v>
      </c>
      <c r="K25" s="21"/>
    </row>
    <row r="26" s="3" customFormat="1" ht="71.25" customHeight="1" spans="1:11">
      <c r="A26" s="42"/>
      <c r="B26" s="63" t="s">
        <v>51</v>
      </c>
      <c r="C26" s="43" t="s">
        <v>52</v>
      </c>
      <c r="D26" s="64" t="s">
        <v>53</v>
      </c>
      <c r="E26" s="39">
        <v>40</v>
      </c>
      <c r="F26" s="65" t="s">
        <v>54</v>
      </c>
      <c r="G26" s="65" t="s">
        <v>54</v>
      </c>
      <c r="H26" s="17" t="s">
        <v>55</v>
      </c>
      <c r="I26" s="19"/>
      <c r="J26" s="39">
        <v>35</v>
      </c>
      <c r="K26" s="40" t="s">
        <v>56</v>
      </c>
    </row>
    <row r="27" s="3" customFormat="1" ht="71.25" customHeight="1" spans="1:11">
      <c r="A27" s="42"/>
      <c r="B27" s="63"/>
      <c r="C27" s="49"/>
      <c r="D27" s="66"/>
      <c r="E27" s="67"/>
      <c r="F27" s="68"/>
      <c r="G27" s="68"/>
      <c r="H27" s="23"/>
      <c r="I27" s="25"/>
      <c r="J27" s="67"/>
      <c r="K27" s="85"/>
    </row>
    <row r="28" s="3" customFormat="1" ht="71.25" customHeight="1" spans="1:11">
      <c r="A28" s="42"/>
      <c r="B28" s="63"/>
      <c r="C28" s="49"/>
      <c r="D28" s="66"/>
      <c r="E28" s="67"/>
      <c r="F28" s="68"/>
      <c r="G28" s="68"/>
      <c r="H28" s="23"/>
      <c r="I28" s="25"/>
      <c r="J28" s="67"/>
      <c r="K28" s="85"/>
    </row>
    <row r="29" s="3" customFormat="1" ht="71" customHeight="1" spans="1:11">
      <c r="A29" s="42"/>
      <c r="B29" s="63"/>
      <c r="C29" s="49"/>
      <c r="D29" s="69"/>
      <c r="E29" s="61"/>
      <c r="F29" s="70"/>
      <c r="G29" s="70"/>
      <c r="H29" s="23"/>
      <c r="I29" s="25"/>
      <c r="J29" s="61"/>
      <c r="K29" s="86"/>
    </row>
    <row r="30" s="3" customFormat="1" ht="20.25" customHeight="1" spans="1:11">
      <c r="A30" s="71" t="s">
        <v>57</v>
      </c>
      <c r="B30" s="71"/>
      <c r="C30" s="71"/>
      <c r="D30" s="71"/>
      <c r="E30" s="71"/>
      <c r="F30" s="71"/>
      <c r="G30" s="71"/>
      <c r="H30" s="71"/>
      <c r="I30" s="71"/>
      <c r="J30" s="81">
        <f>J15+J17+J20+J21+J25+J26+H8</f>
        <v>95</v>
      </c>
      <c r="K30" s="26"/>
    </row>
    <row r="31" s="4" customFormat="1" ht="15" spans="1:11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</row>
    <row r="32" s="5" customFormat="1" ht="15" spans="1:11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</row>
    <row r="33" s="5" customFormat="1" ht="15" spans="1:11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="5" customFormat="1" ht="15" spans="1:11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</row>
    <row r="35" s="5" customFormat="1" ht="15" spans="5:10">
      <c r="E35" s="74"/>
      <c r="F35" s="74"/>
      <c r="G35" s="74"/>
      <c r="J35" s="87"/>
    </row>
  </sheetData>
  <mergeCells count="56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5:I25"/>
    <mergeCell ref="A30:I30"/>
    <mergeCell ref="A31:K31"/>
    <mergeCell ref="A32:K32"/>
    <mergeCell ref="A33:K33"/>
    <mergeCell ref="A34:K34"/>
    <mergeCell ref="A12:A13"/>
    <mergeCell ref="A14:A29"/>
    <mergeCell ref="B15:B25"/>
    <mergeCell ref="B26:B29"/>
    <mergeCell ref="C15:C16"/>
    <mergeCell ref="C17:C20"/>
    <mergeCell ref="C21:C24"/>
    <mergeCell ref="C26:C29"/>
    <mergeCell ref="D15:D16"/>
    <mergeCell ref="D17:D19"/>
    <mergeCell ref="D21:D24"/>
    <mergeCell ref="D26:D29"/>
    <mergeCell ref="E15:E16"/>
    <mergeCell ref="E17:E19"/>
    <mergeCell ref="E21:E24"/>
    <mergeCell ref="E26:E29"/>
    <mergeCell ref="F15:F16"/>
    <mergeCell ref="F17:F19"/>
    <mergeCell ref="F21:F24"/>
    <mergeCell ref="F26:F29"/>
    <mergeCell ref="G15:G16"/>
    <mergeCell ref="G17:G19"/>
    <mergeCell ref="G21:G24"/>
    <mergeCell ref="G26:G29"/>
    <mergeCell ref="J15:J16"/>
    <mergeCell ref="J17:J19"/>
    <mergeCell ref="J21:J24"/>
    <mergeCell ref="J26:J29"/>
    <mergeCell ref="K8:K11"/>
    <mergeCell ref="K15:K16"/>
    <mergeCell ref="K17:K19"/>
    <mergeCell ref="K21:K24"/>
    <mergeCell ref="K26:K29"/>
    <mergeCell ref="A7:C11"/>
    <mergeCell ref="H15:I24"/>
    <mergeCell ref="H26:I29"/>
  </mergeCells>
  <printOptions horizontalCentered="1" verticalCentered="1"/>
  <pageMargins left="0.354166666666667" right="0.354166666666667" top="0.590277777777778" bottom="0.590277777777778" header="0.511805555555556" footer="0.511805555555556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2020年公路工程尾款项目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2021-05-06T05:58:00Z</dcterms:created>
  <dcterms:modified xsi:type="dcterms:W3CDTF">2021-06-02T06:26:36Z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