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definedNames>
    <definedName name="_xlnm.Print_Area" localSheetId="0">'4.基建修缮类'!$A$1:$K$21</definedName>
  </definedNames>
  <calcPr calcId="144525"/>
</workbook>
</file>

<file path=xl/sharedStrings.xml><?xml version="1.0" encoding="utf-8"?>
<sst xmlns="http://schemas.openxmlformats.org/spreadsheetml/2006/main" count="65" uniqueCount="60">
  <si>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</si>
  <si>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</si>
  <si>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</si>
  <si>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2020年公路工程尾款项目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</si>
  <si>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</si>
  <si>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</si>
  <si>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</si>
  <si>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北京市交通委员会延庆公路分局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</si>
  <si>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</si>
  <si>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</si>
  <si>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</si>
  <si>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</si>
  <si>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</si>
  <si>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</si>
  <si>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</si>
  <si>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</si>
  <si>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</si>
  <si>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</si>
  <si>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</si>
  <si>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</si>
  <si>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</si>
  <si>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</si>
  <si>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</si>
  <si>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</si>
  <si>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年度目标：根据2020年北京市交通委员会工程尾款支付计划，尾款预算金额8340万元，在工程完工后将工程尾款及时足额的支付给各参建单位，为工程合同的履行提供资金保障。</t>
  </si>
  <si>
    <t>根据北京市交通委员会关于加强道路管理的工作要求,已通过日常对道班进行修缮、看护及物业管理，保证了公路道班状况良好，能够充分发挥其在公路养护中的作用，为养护队伍在山区公路进行日常应急保障、道路养护、铲冰除雪等工作提供基础设施条件和保障性服务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</si>
  <si>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</si>
  <si>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</si>
  <si>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</si>
  <si>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</si>
  <si>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</si>
  <si>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</si>
  <si>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</si>
  <si>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</si>
  <si>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</si>
  <si>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</si>
  <si>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尾款支付项目数</t>
  </si>
  <si>
    <t>约32项</t>
  </si>
  <si>
    <t>33项</t>
  </si>
  <si>
    <t>完成值达到指标值，记满分；未达到指标值，按B/A或A/B*该指标分值记分。(即较小的数/大数*该指标分值）</t>
  </si>
  <si>
    <t>质量指标
（13分）</t>
  </si>
  <si>
    <t>尾款支付条件</t>
  </si>
  <si>
    <t>已取得决算审核结果的项目依据报告进行支付；未经决算评审的项目，按照已完工未批复决算工程项目资金拨付要求，未批复决算项目的累计拨付原则上不超过项目批复概算的80%</t>
  </si>
  <si>
    <t>工程尾款资金支付率</t>
  </si>
  <si>
    <t>按评审金额支付</t>
  </si>
  <si>
    <t>时效指标
（12分）</t>
  </si>
  <si>
    <t>尾款支付时间</t>
  </si>
  <si>
    <t>按照资金计划安排支付，于2020年12月底前完成全部工作</t>
  </si>
  <si>
    <t>成本指标
（10分）</t>
  </si>
  <si>
    <t>项目预算控制数</t>
  </si>
  <si>
    <t>8340万元</t>
  </si>
  <si>
    <t>8337.8965万元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</si>
  <si>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</si>
  <si>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</si>
  <si>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</si>
  <si>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</si>
  <si>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工程完工后，及时支付尾款，使各参建单位尾款资金的落实得到保障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</si>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</sst>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000000000000_ "/>
    <numFmt numFmtId="177" formatCode="0.00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1" fillId="13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/>
    <xf numFmtId="0" fontId="0" fillId="20" borderId="21" applyNumberFormat="0" applyFon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2" fillId="17" borderId="20" applyNumberFormat="0" applyAlignment="0" applyProtection="0">
      <alignment vertical="center"/>
    </xf>
    <xf numFmtId="0" fontId="32" fillId="17" borderId="19" applyNumberFormat="0" applyAlignment="0" applyProtection="0">
      <alignment vertical="center"/>
    </xf>
    <xf numFmtId="0" fontId="30" fillId="25" borderId="23" applyNumberFormat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9" fillId="0" borderId="0"/>
    <xf numFmtId="0" fontId="14" fillId="3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9" fillId="0" borderId="0"/>
    <xf numFmtId="0" fontId="14" fillId="1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9" fillId="0" borderId="0"/>
    <xf numFmtId="0" fontId="14" fillId="21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9" fillId="0" borderId="0"/>
    <xf numFmtId="0" fontId="7" fillId="0" borderId="0">
      <alignment vertical="center"/>
    </xf>
    <xf numFmtId="0" fontId="7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7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7" fontId="7" fillId="0" borderId="8" xfId="0" applyNumberFormat="1" applyFont="1" applyFill="1" applyBorder="1" applyAlignment="1">
      <alignment horizontal="center" vertical="center" wrapText="1"/>
    </xf>
    <xf numFmtId="177" fontId="8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10" fillId="0" borderId="13" xfId="54" applyFont="1" applyBorder="1" applyAlignment="1">
      <alignment horizontal="center" vertical="center" wrapText="1"/>
    </xf>
    <xf numFmtId="0" fontId="10" fillId="0" borderId="13" xfId="54" applyFont="1" applyFill="1" applyBorder="1" applyAlignment="1">
      <alignment horizontal="center" vertical="center" wrapText="1"/>
    </xf>
    <xf numFmtId="0" fontId="10" fillId="0" borderId="2" xfId="47" applyFont="1" applyBorder="1" applyAlignment="1">
      <alignment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5" xfId="54" applyFont="1" applyBorder="1" applyAlignment="1">
      <alignment horizontal="center" vertical="center" wrapText="1"/>
    </xf>
    <xf numFmtId="0" fontId="10" fillId="0" borderId="8" xfId="47" applyFont="1" applyFill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10" fillId="0" borderId="14" xfId="54" applyFont="1" applyFill="1" applyBorder="1" applyAlignment="1">
      <alignment horizontal="center" vertical="center" wrapText="1"/>
    </xf>
    <xf numFmtId="9" fontId="10" fillId="0" borderId="8" xfId="47" applyNumberFormat="1" applyFont="1" applyFill="1" applyBorder="1" applyAlignment="1">
      <alignment horizontal="center" vertical="center" wrapText="1"/>
    </xf>
    <xf numFmtId="10" fontId="10" fillId="0" borderId="8" xfId="47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10" fillId="0" borderId="8" xfId="54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11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177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176" fontId="3" fillId="0" borderId="0" xfId="0" applyNumberFormat="1" applyFont="1">
      <alignment vertical="center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>
      <alignment vertical="center"/>
    </xf>
    <xf numFmtId="0" fontId="7" fillId="0" borderId="4" xfId="0" applyFont="1" applyBorder="1" applyAlignment="1">
      <alignment horizontal="center" vertical="center" wrapText="1"/>
    </xf>
    <xf numFmtId="177" fontId="7" fillId="0" borderId="8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"/>
  <sheetViews>
    <sheetView tabSelected="1" view="pageBreakPreview" zoomScale="85" zoomScaleNormal="100" zoomScaleSheetLayoutView="85" workbookViewId="0">
      <selection activeCell="H20" sqref="H20:I20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" customWidth="1"/>
    <col min="5" max="7" width="15.6272727272727" style="5" customWidth="1"/>
    <col min="8" max="8" width="16.3727272727273" customWidth="1"/>
    <col min="9" max="9" width="9.62727272727273" customWidth="1"/>
    <col min="10" max="10" width="9.62727272727273" style="6" customWidth="1"/>
    <col min="11" max="11" width="14.7545454545455" customWidth="1"/>
    <col min="12" max="12" width="20.5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11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67"/>
      <c r="K4" s="11"/>
    </row>
    <row r="5" s="3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3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3" customFormat="1" ht="26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4" t="s">
        <v>12</v>
      </c>
      <c r="I7" s="23" t="s">
        <v>13</v>
      </c>
      <c r="J7" s="23" t="s">
        <v>14</v>
      </c>
      <c r="K7" s="28" t="s">
        <v>15</v>
      </c>
    </row>
    <row r="8" s="3" customFormat="1" ht="20.25" customHeight="1" spans="1:12">
      <c r="A8" s="25"/>
      <c r="B8" s="26"/>
      <c r="C8" s="27"/>
      <c r="D8" s="22" t="s">
        <v>16</v>
      </c>
      <c r="E8" s="28">
        <v>8340</v>
      </c>
      <c r="F8" s="28">
        <v>8340</v>
      </c>
      <c r="G8" s="28">
        <v>8337.8965</v>
      </c>
      <c r="H8" s="28">
        <v>10</v>
      </c>
      <c r="I8" s="68">
        <f>+G8/F8</f>
        <v>0.99974778177458</v>
      </c>
      <c r="J8" s="23">
        <f>IF(H8*I8&lt;10,H8*I8,10)</f>
        <v>9.99747781774581</v>
      </c>
      <c r="K8" s="69" t="s">
        <v>17</v>
      </c>
      <c r="L8" s="70"/>
    </row>
    <row r="9" s="3" customFormat="1" ht="20.25" customHeight="1" spans="1:11">
      <c r="A9" s="25"/>
      <c r="B9" s="26"/>
      <c r="C9" s="27"/>
      <c r="D9" s="29" t="s">
        <v>18</v>
      </c>
      <c r="E9" s="28">
        <v>8340</v>
      </c>
      <c r="F9" s="28">
        <v>8340</v>
      </c>
      <c r="G9" s="28">
        <v>8337.8965</v>
      </c>
      <c r="H9" s="28"/>
      <c r="I9" s="68"/>
      <c r="J9" s="23"/>
      <c r="K9" s="71"/>
    </row>
    <row r="10" s="3" customFormat="1" ht="20.25" customHeight="1" spans="1:11">
      <c r="A10" s="25"/>
      <c r="B10" s="26"/>
      <c r="C10" s="27"/>
      <c r="D10" s="29" t="s">
        <v>19</v>
      </c>
      <c r="E10" s="30"/>
      <c r="F10" s="28"/>
      <c r="G10" s="28"/>
      <c r="H10" s="28"/>
      <c r="I10" s="28"/>
      <c r="J10" s="23"/>
      <c r="K10" s="71"/>
    </row>
    <row r="11" s="3" customFormat="1" ht="20.25" customHeight="1" spans="1:11">
      <c r="A11" s="31"/>
      <c r="B11" s="32"/>
      <c r="C11" s="33"/>
      <c r="D11" s="29" t="s">
        <v>20</v>
      </c>
      <c r="E11" s="34"/>
      <c r="F11" s="28"/>
      <c r="G11" s="28"/>
      <c r="H11" s="28"/>
      <c r="I11" s="28"/>
      <c r="J11" s="23"/>
      <c r="K11" s="72"/>
    </row>
    <row r="12" s="3" customFormat="1" ht="24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73"/>
    </row>
    <row r="13" s="3" customFormat="1" ht="75" customHeight="1" spans="1:11">
      <c r="A13" s="40"/>
      <c r="B13" s="41" t="s">
        <v>24</v>
      </c>
      <c r="C13" s="42"/>
      <c r="D13" s="42"/>
      <c r="E13" s="42"/>
      <c r="F13" s="43"/>
      <c r="G13" s="41" t="s">
        <v>25</v>
      </c>
      <c r="H13" s="42"/>
      <c r="I13" s="42"/>
      <c r="J13" s="42"/>
      <c r="K13" s="43"/>
    </row>
    <row r="14" s="3" customFormat="1" ht="25.5" customHeight="1" spans="1:11">
      <c r="A14" s="44" t="s">
        <v>26</v>
      </c>
      <c r="B14" s="45" t="s">
        <v>27</v>
      </c>
      <c r="C14" s="46" t="s">
        <v>28</v>
      </c>
      <c r="D14" s="46" t="s">
        <v>29</v>
      </c>
      <c r="E14" s="46" t="s">
        <v>30</v>
      </c>
      <c r="F14" s="45" t="s">
        <v>31</v>
      </c>
      <c r="G14" s="46" t="s">
        <v>32</v>
      </c>
      <c r="H14" s="47" t="s">
        <v>15</v>
      </c>
      <c r="I14" s="74"/>
      <c r="J14" s="75" t="s">
        <v>14</v>
      </c>
      <c r="K14" s="45" t="s">
        <v>33</v>
      </c>
    </row>
    <row r="15" s="3" customFormat="1" ht="28" spans="1:11">
      <c r="A15" s="48"/>
      <c r="B15" s="49" t="s">
        <v>34</v>
      </c>
      <c r="C15" s="50" t="s">
        <v>35</v>
      </c>
      <c r="D15" s="51" t="s">
        <v>36</v>
      </c>
      <c r="E15" s="52">
        <v>15</v>
      </c>
      <c r="F15" s="52" t="s">
        <v>37</v>
      </c>
      <c r="G15" s="52" t="s">
        <v>38</v>
      </c>
      <c r="H15" s="53" t="s">
        <v>39</v>
      </c>
      <c r="I15" s="76"/>
      <c r="J15" s="46">
        <v>15</v>
      </c>
      <c r="K15" s="46"/>
    </row>
    <row r="16" s="3" customFormat="1" ht="168" spans="1:11">
      <c r="A16" s="48"/>
      <c r="B16" s="54"/>
      <c r="C16" s="50" t="s">
        <v>40</v>
      </c>
      <c r="D16" s="51" t="s">
        <v>41</v>
      </c>
      <c r="E16" s="52">
        <v>7</v>
      </c>
      <c r="F16" s="55" t="s">
        <v>42</v>
      </c>
      <c r="G16" s="55" t="s">
        <v>42</v>
      </c>
      <c r="H16" s="56"/>
      <c r="I16" s="77"/>
      <c r="J16" s="46">
        <v>7</v>
      </c>
      <c r="K16" s="46"/>
    </row>
    <row r="17" s="3" customFormat="1" ht="15" spans="1:11">
      <c r="A17" s="48"/>
      <c r="B17" s="54"/>
      <c r="C17" s="57"/>
      <c r="D17" s="51" t="s">
        <v>43</v>
      </c>
      <c r="E17" s="52">
        <v>6</v>
      </c>
      <c r="F17" s="58">
        <v>1</v>
      </c>
      <c r="G17" s="59">
        <v>0.9997</v>
      </c>
      <c r="H17" s="56"/>
      <c r="I17" s="77"/>
      <c r="J17" s="46">
        <v>5.99</v>
      </c>
      <c r="K17" s="46" t="s">
        <v>44</v>
      </c>
    </row>
    <row r="18" s="3" customFormat="1" ht="56" spans="1:11">
      <c r="A18" s="48"/>
      <c r="B18" s="54"/>
      <c r="C18" s="50" t="s">
        <v>45</v>
      </c>
      <c r="D18" s="51" t="s">
        <v>46</v>
      </c>
      <c r="E18" s="46">
        <v>12</v>
      </c>
      <c r="F18" s="55" t="s">
        <v>47</v>
      </c>
      <c r="G18" s="55" t="s">
        <v>47</v>
      </c>
      <c r="H18" s="56"/>
      <c r="I18" s="77"/>
      <c r="J18" s="28">
        <v>12</v>
      </c>
      <c r="K18" s="46"/>
    </row>
    <row r="19" s="3" customFormat="1" ht="57" customHeight="1" spans="1:11">
      <c r="A19" s="48"/>
      <c r="B19" s="54"/>
      <c r="C19" s="49" t="s">
        <v>48</v>
      </c>
      <c r="D19" s="60" t="s">
        <v>49</v>
      </c>
      <c r="E19" s="46">
        <v>10</v>
      </c>
      <c r="F19" s="52" t="s">
        <v>50</v>
      </c>
      <c r="G19" s="52" t="s">
        <v>51</v>
      </c>
      <c r="H19" s="53" t="s">
        <v>52</v>
      </c>
      <c r="I19" s="76"/>
      <c r="J19" s="46">
        <v>10</v>
      </c>
      <c r="K19" s="46"/>
    </row>
    <row r="20" s="3" customFormat="1" ht="211" customHeight="1" spans="1:11">
      <c r="A20" s="48"/>
      <c r="B20" s="61" t="s">
        <v>53</v>
      </c>
      <c r="C20" s="49" t="s">
        <v>54</v>
      </c>
      <c r="D20" s="62" t="s">
        <v>55</v>
      </c>
      <c r="E20" s="46">
        <v>40</v>
      </c>
      <c r="F20" s="55" t="s">
        <v>56</v>
      </c>
      <c r="G20" s="55" t="s">
        <v>56</v>
      </c>
      <c r="H20" s="53" t="s">
        <v>57</v>
      </c>
      <c r="I20" s="76"/>
      <c r="J20" s="46">
        <v>35</v>
      </c>
      <c r="K20" s="45" t="s">
        <v>58</v>
      </c>
    </row>
    <row r="21" s="3" customFormat="1" ht="20.25" customHeight="1" spans="1:11">
      <c r="A21" s="63" t="s">
        <v>59</v>
      </c>
      <c r="B21" s="63"/>
      <c r="C21" s="63"/>
      <c r="D21" s="63"/>
      <c r="E21" s="63"/>
      <c r="F21" s="63"/>
      <c r="G21" s="63"/>
      <c r="H21" s="63"/>
      <c r="I21" s="63"/>
      <c r="J21" s="75">
        <f>J8+SUM(J15:J20)</f>
        <v>94.9874778177458</v>
      </c>
      <c r="K21" s="78"/>
    </row>
    <row r="22" s="4" customFormat="1" ht="15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="3" customFormat="1" ht="15" spans="1:11">
      <c r="A23" s="65"/>
      <c r="B23" s="65"/>
      <c r="C23" s="65"/>
      <c r="D23" s="65"/>
      <c r="E23" s="65"/>
      <c r="F23" s="65"/>
      <c r="G23" s="65"/>
      <c r="H23" s="65"/>
      <c r="I23" s="65"/>
      <c r="J23" s="65"/>
      <c r="K23" s="65"/>
    </row>
    <row r="24" s="3" customFormat="1" ht="15" spans="1:11">
      <c r="A24" s="65"/>
      <c r="B24" s="65"/>
      <c r="C24" s="65"/>
      <c r="D24" s="65"/>
      <c r="E24" s="65"/>
      <c r="F24" s="65"/>
      <c r="G24" s="65"/>
      <c r="H24" s="65"/>
      <c r="I24" s="65"/>
      <c r="J24" s="65"/>
      <c r="K24" s="65"/>
    </row>
    <row r="25" s="3" customFormat="1" ht="1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="3" customFormat="1" ht="15" spans="1:11">
      <c r="A26" s="66"/>
      <c r="B26" s="66"/>
      <c r="C26" s="66"/>
      <c r="D26" s="66"/>
      <c r="E26" s="66"/>
      <c r="F26" s="66"/>
      <c r="G26" s="66"/>
      <c r="H26" s="66"/>
      <c r="I26" s="66"/>
      <c r="J26" s="66"/>
      <c r="K26" s="66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9:I19"/>
    <mergeCell ref="H20:I20"/>
    <mergeCell ref="A21:I21"/>
    <mergeCell ref="A22:K22"/>
    <mergeCell ref="A23:K23"/>
    <mergeCell ref="A24:K24"/>
    <mergeCell ref="A25:K25"/>
    <mergeCell ref="A26:K26"/>
    <mergeCell ref="A12:A13"/>
    <mergeCell ref="A14:A20"/>
    <mergeCell ref="B15:B19"/>
    <mergeCell ref="C16:C17"/>
    <mergeCell ref="K8:K11"/>
    <mergeCell ref="A7:C11"/>
    <mergeCell ref="H15:I18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2021-06-02T07:08:09Z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