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005" windowHeight="6870" tabRatio="817"/>
  </bookViews>
  <sheets>
    <sheet name="2.信息系统建设维护" sheetId="18" r:id="rId1"/>
  </sheets>
  <definedNames>
    <definedName name="_xlnm.Print_Area" localSheetId="0">'2.信息系统建设维护'!$A$1:$K$35</definedName>
  </definedNames>
  <calcPr calcId="125725"/>
</workbook>
</file>

<file path=xl/calcChain.xml><?xml version="1.0" encoding="utf-8"?>
<calcChain xmlns="http://schemas.openxmlformats.org/spreadsheetml/2006/main">
  <c r="J31" i="18"/>
  <c r="J8"/>
  <c r="I8"/>
</calcChain>
</file>

<file path=xl/sharedStrings.xml><?xml version="1.0" encoding="utf-8"?>
<sst xmlns="http://schemas.openxmlformats.org/spreadsheetml/2006/main" count="96" uniqueCount="84">
  <si>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</si>
  <si>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（2020年度）</t>
  </si>
  <si>
    <t>项目名称</t>
  </si>
  <si>
    <t>北京市交通行业信用管理系统建设(科技项目)</t>
  </si>
  <si>
    <t>主管部门及代码</t>
  </si>
  <si>
    <r>
      <rPr>
        <sz val="11"/>
        <color theme="1"/>
        <rFont val="宋体"/>
        <family val="3"/>
        <charset val="134"/>
      </rPr>
      <t>北京市交通委员会1</t>
    </r>
    <r>
      <rPr>
        <sz val="11"/>
        <color rgb="FF000000"/>
        <rFont val="宋体"/>
        <family val="3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</si>
  <si>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</si>
  <si>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</si>
  <si>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</si>
  <si>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</si>
  <si>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</si>
  <si>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</si>
  <si>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family val="3"/>
        <charset val="134"/>
      </rPr>
      <t>分值（1</t>
    </r>
    <r>
      <rPr>
        <sz val="11"/>
        <color indexed="8"/>
        <rFont val="宋体"/>
        <family val="3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</si>
  <si>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</si>
  <si>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</si>
  <si>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</si>
  <si>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</si>
  <si>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</si>
  <si>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</si>
  <si>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</si>
  <si>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</si>
  <si>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</si>
  <si>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</si>
  <si>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</si>
  <si>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1.构建停车、城市道路养护、出租车3个行业的业务信用管理系统，实现行业重点领域信用考评100%全覆盖，行业管理电子档案建成率达到80%以上。
2.建成交通行业信用管理综合服务系统，包括一户式信用档案管理子系统、信用联合奖惩数据管理子系统、信用异议处理及修复管理子系统、信用数据监测分析子系统，实现北京市公路建设、道路运输、停车监管、城市道路养护和出租行业等从业主体信用信息100%归集，形成17个子行业从业企业、从业人员一户式信用档案。
3.完善信用交通北京网站功能版块，推进依法可公开信用信息100%全公开。
4.建成数据共享接口，实现与交委内部各处室、与北京市公共信用信息平台、与信用中国（北京）网站、与部级全国交通运输信用信息共享平台、与信用交通网站的数据交换共享，构建交通行业信用信息全国一张网。</t>
  </si>
  <si>
    <t>1.建成了一套北京市交通行业信用管理系统，覆盖了停车、城市道路养护、出租、货运、网约车、共享单车等17个行业，实现了对交通行业重点领域信用评价100%全覆盖，建成了业从业企业、从业人员一户式信用档案，建成率达100%。
2.北京市交通行业信用管理系统功能模块包括信用信息归集与填报、信用评价指标管理、评价模型管理、信用评价管理、联合奖惩管理、异议处理与信用修复管理、一户式信用档案、信用监测与统计分析，实现了对公路建设、道路运输、停车监管、城市道路养护和出租行业等行业领域从业主体信用信息的100%归集，建成了17个交通行业从业企业、从业人员一户式信用档案，建成率达100%。
2.建设了信用交通北京网站，实现了对依法可公开信用信息的100%全公开。
3.建成了数据共享接口，实现与交委内部各处室、与北京市公共信用信息平台、与信用中国（北京）网站、与部级全国交通运输信用信息共享平台、与信用交通网站的数据交换共享。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</si>
  <si>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</si>
  <si>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</si>
  <si>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</si>
  <si>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</si>
  <si>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</si>
  <si>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</si>
  <si>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</si>
  <si>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</si>
  <si>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</si>
  <si>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</si>
  <si>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建设交通行业信用管理综合服务系统</t>
  </si>
  <si>
    <t>1个，建成一套委内统一的交通运输全行业信用管理系统</t>
  </si>
  <si>
    <t>1个</t>
  </si>
  <si>
    <r>
      <rPr>
        <sz val="11"/>
        <color theme="1"/>
        <rFont val="宋体"/>
        <family val="3"/>
        <charset val="134"/>
      </rPr>
      <t>完成值达到指标值，记满分；未达到指标值，按</t>
    </r>
    <r>
      <rPr>
        <sz val="11"/>
        <color indexed="8"/>
        <rFont val="宋体"/>
        <family val="3"/>
        <charset val="134"/>
      </rPr>
      <t>B/A或A/B*该指标分值记分。(即较小的数/大数*该指标分值）</t>
    </r>
  </si>
  <si>
    <t>交通行业领域覆盖数</t>
  </si>
  <si>
    <t>近期2020年：实现覆盖3个交通运输行业
远期2021-2025年：实现覆盖17个交通运输行业</t>
  </si>
  <si>
    <t>17个行业</t>
  </si>
  <si>
    <t>交通行业电子档案建成率</t>
  </si>
  <si>
    <t>近期2020年：实现电子档案建成率不低于80%
远期2021-2025年：实现电子档案建成率达到100%</t>
  </si>
  <si>
    <t>信用信息数据归集率</t>
  </si>
  <si>
    <t>近期2020年：实现信用信息数据归集率不低于80%
远期2021-2025年：实现信用信息数据归集率达到100%</t>
  </si>
  <si>
    <t>信用信息数据共享率</t>
  </si>
  <si>
    <t>近期2020年：实现信用信息数据共享率不低于80%
远期2021-2025年：实现信用信息数据共享率达到100%</t>
  </si>
  <si>
    <t>行业信用评价指标</t>
  </si>
  <si>
    <t>近期2020年：不少于130个
远期2021-2025年：不少于630个</t>
  </si>
  <si>
    <t>不少于130个</t>
  </si>
  <si>
    <t>质量指标
（13分）</t>
  </si>
  <si>
    <t>系统运行质量</t>
  </si>
  <si>
    <t>系统bug率≤2%，系统bug解决率100%</t>
  </si>
  <si>
    <t>系统验收通过率</t>
  </si>
  <si>
    <t>时效指标
（12分）</t>
  </si>
  <si>
    <t>实施进度</t>
  </si>
  <si>
    <t>（一）项目招投标阶段：2020年1月底之前获得项目批复，组织招投标，确定工程建设单位。
（二）项目实施阶段：2020年2月启动实施，计划2020年11月完成开发投入试运行。
1.2020年2月，完成系统需求分析；
2.2020年3月-7月，进行系统开发和软硬件测试；
3.2020年8月-9月，实现系统在市政务云环境的部署；
4.2020年10月-11月，进入试运行阶段，组织试运行状况跟踪和系统完善。
（三）项目验收阶段：2020年12月组织项目验收。
资金拨付根据项目实际实施进度和合同金额完成资金拨付。</t>
  </si>
  <si>
    <t>（一）项目招投标阶段：2020年5月底之前获得项目批复，组织招投标，确定工程建设单位。
（二）项目实施阶段：2020年5月启动实施。
1.2020年6月，完成系统需求分析；
2.2020年7月，进行系统开发和软硬件测试；
3.2020年8月，实现系统在市政务云环境的部署；
4.2020年8月17日，进入试运行阶段，组织试运行状况跟踪和系统完善。
（三）项目验收阶段：2020年8月组织项目验收。
资金拨付根据项目实际实施进度和合同金额完成资金拨付。</t>
  </si>
  <si>
    <t>受疫情影响，项目进度未达到指标要求。</t>
  </si>
  <si>
    <t>成本指标
（10分）</t>
  </si>
  <si>
    <t>项目预算控制数</t>
  </si>
  <si>
    <t>本项目将在财政的监督下，以法定的方式、方法和程序，通过公开招标、公平竞争的方式进行，在确保项目质量的前提下中标价格最低，严格控制项目建设成本，将预算控制在615.91万元，其中，应用软件开发费控制在482.04万元，软件测评费控制在15.45万元，安全测评费控制在19.05万元，信息资源建设费控制在56.25万元，监理费控制在14.52万元，政务云租用费控制在28.60万元。2020年预算资金100万元，2021年预算资金515.91万元。</t>
  </si>
  <si>
    <t>100万元</t>
  </si>
  <si>
    <r>
      <rPr>
        <sz val="11"/>
        <color theme="1"/>
        <rFont val="宋体"/>
        <family val="3"/>
        <charset val="134"/>
      </rPr>
      <t>在预算控制范围内得满分，超出预算按</t>
    </r>
    <r>
      <rPr>
        <sz val="11"/>
        <color indexed="8"/>
        <rFont val="宋体"/>
        <family val="3"/>
        <charset val="134"/>
      </rPr>
      <t>A/B*该指标分值计分</t>
    </r>
  </si>
  <si>
    <t>效
果
指
标
(40分)</t>
  </si>
  <si>
    <t>效益指标
（40分）</t>
  </si>
  <si>
    <t>新增失信黑名单主体增量下降率</t>
  </si>
  <si>
    <t>在系统正式上线运行后，实现月增量环比下降≥30%</t>
  </si>
  <si>
    <t>达到预期指标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</si>
  <si>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</si>
  <si>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失信黑名单退出数量占失信主体总量的比例</t>
  </si>
  <si>
    <t>在系统正式上线运行后，实现交通运输行业领域失信黑名单退出数量占失信主体总量的比例≥50%</t>
  </si>
  <si>
    <t>轨道交通不文明乘车行为下降率</t>
  </si>
  <si>
    <t>在系统正式上线运行后，实现轨道交通不文明乘车行为下降率≥75%</t>
  </si>
  <si>
    <t>证明材料不充分</t>
  </si>
  <si>
    <t>违法停车失信行为下降率</t>
  </si>
  <si>
    <t>在系统正式上线运行后，实现违法停车失信行为下降率≥50%</t>
  </si>
  <si>
    <t>交通行业失信行为总体下降率</t>
  </si>
  <si>
    <t>在系统正式上线运行后，实现交通行业失信行为总体下降率≥50%</t>
  </si>
  <si>
    <t>出租车服务满意情况</t>
  </si>
  <si>
    <t>在系统正式上线运行后，实现出租车服务满意情况提高10%</t>
  </si>
  <si>
    <t>总分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</si>
</sst>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4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43" fontId="8" fillId="0" borderId="0" applyFont="0" applyFill="0" applyBorder="0" applyAlignment="0" applyProtection="0">
      <alignment vertical="center"/>
    </xf>
    <xf numFmtId="0" fontId="14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7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9" fillId="0" borderId="13" xfId="6" applyFont="1" applyBorder="1" applyAlignment="1">
      <alignment horizontal="center" vertical="center" wrapText="1"/>
    </xf>
    <xf numFmtId="0" fontId="0" fillId="0" borderId="8" xfId="0" applyFont="1" applyBorder="1" applyAlignment="1">
      <alignment vertical="center"/>
    </xf>
    <xf numFmtId="0" fontId="0" fillId="0" borderId="8" xfId="9" applyFont="1" applyFill="1" applyBorder="1" applyAlignment="1">
      <alignment horizontal="center" vertical="center" wrapText="1"/>
    </xf>
    <xf numFmtId="0" fontId="0" fillId="0" borderId="8" xfId="1" applyFont="1" applyBorder="1" applyAlignment="1">
      <alignment horizontal="left" vertical="center" wrapText="1"/>
    </xf>
    <xf numFmtId="0" fontId="0" fillId="0" borderId="8" xfId="1" applyFont="1" applyBorder="1" applyAlignment="1">
      <alignment horizontal="center" vertical="center" wrapText="1"/>
    </xf>
    <xf numFmtId="9" fontId="0" fillId="0" borderId="8" xfId="1" applyNumberFormat="1" applyFont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/>
    </xf>
    <xf numFmtId="9" fontId="0" fillId="0" borderId="8" xfId="1" applyNumberFormat="1" applyFont="1" applyFill="1" applyBorder="1" applyAlignment="1">
      <alignment horizontal="left" vertical="center" wrapText="1"/>
    </xf>
    <xf numFmtId="9" fontId="0" fillId="0" borderId="8" xfId="1" applyNumberFormat="1" applyFont="1" applyFill="1" applyBorder="1" applyAlignment="1">
      <alignment horizontal="center" vertical="center" wrapText="1"/>
    </xf>
    <xf numFmtId="9" fontId="0" fillId="0" borderId="8" xfId="0" applyNumberFormat="1" applyFont="1" applyBorder="1" applyAlignment="1">
      <alignment horizontal="left" vertical="center" wrapText="1"/>
    </xf>
    <xf numFmtId="0" fontId="0" fillId="0" borderId="8" xfId="9" applyFont="1" applyFill="1" applyBorder="1" applyAlignment="1">
      <alignment horizontal="left" vertical="center" wrapText="1"/>
    </xf>
    <xf numFmtId="9" fontId="0" fillId="0" borderId="8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8" xfId="9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176" fontId="0" fillId="0" borderId="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2" xfId="0" applyNumberFormat="1" applyFont="1" applyBorder="1" applyAlignment="1">
      <alignment vertical="center" wrapText="1"/>
    </xf>
    <xf numFmtId="0" fontId="0" fillId="0" borderId="3" xfId="0" applyNumberFormat="1" applyFont="1" applyBorder="1" applyAlignment="1">
      <alignment vertical="center" wrapText="1"/>
    </xf>
    <xf numFmtId="0" fontId="0" fillId="0" borderId="4" xfId="0" applyNumberFormat="1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 textRotation="255"/>
    </xf>
    <xf numFmtId="0" fontId="0" fillId="0" borderId="14" xfId="0" applyFont="1" applyBorder="1" applyAlignment="1">
      <alignment horizontal="center" vertical="center" textRotation="255"/>
    </xf>
    <xf numFmtId="0" fontId="0" fillId="0" borderId="15" xfId="0" applyFont="1" applyBorder="1" applyAlignment="1">
      <alignment horizontal="center" vertical="center" textRotation="255"/>
    </xf>
    <xf numFmtId="0" fontId="9" fillId="0" borderId="13" xfId="6" applyFont="1" applyBorder="1" applyAlignment="1">
      <alignment horizontal="center" vertical="center" wrapText="1"/>
    </xf>
    <xf numFmtId="0" fontId="9" fillId="0" borderId="15" xfId="6" applyFont="1" applyBorder="1" applyAlignment="1">
      <alignment horizontal="center" vertical="center" wrapText="1"/>
    </xf>
    <xf numFmtId="0" fontId="9" fillId="0" borderId="14" xfId="6" applyFont="1" applyBorder="1" applyAlignment="1">
      <alignment horizontal="center" vertical="center" wrapText="1"/>
    </xf>
    <xf numFmtId="0" fontId="9" fillId="0" borderId="13" xfId="6" applyFont="1" applyFill="1" applyBorder="1" applyAlignment="1">
      <alignment horizontal="center" vertical="center" wrapText="1"/>
    </xf>
    <xf numFmtId="0" fontId="9" fillId="0" borderId="15" xfId="6" applyFont="1" applyFill="1" applyBorder="1" applyAlignment="1">
      <alignment horizontal="center" vertical="center" wrapText="1"/>
    </xf>
    <xf numFmtId="0" fontId="9" fillId="0" borderId="8" xfId="6" applyFont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5"/>
  <sheetViews>
    <sheetView tabSelected="1" topLeftCell="A27" zoomScale="85" zoomScaleNormal="85" workbookViewId="0">
      <selection activeCell="K23" sqref="K23"/>
    </sheetView>
  </sheetViews>
  <sheetFormatPr defaultColWidth="9" defaultRowHeight="13.5"/>
  <cols>
    <col min="1" max="1" width="4.125" customWidth="1"/>
    <col min="2" max="3" width="9.875" customWidth="1"/>
    <col min="4" max="4" width="30" customWidth="1"/>
    <col min="5" max="5" width="9.875" style="6" customWidth="1"/>
    <col min="6" max="6" width="38.5" style="6" customWidth="1"/>
    <col min="7" max="7" width="36.125" style="6" customWidth="1"/>
    <col min="8" max="8" width="15.25" customWidth="1"/>
    <col min="9" max="9" width="11.375" customWidth="1"/>
    <col min="10" max="10" width="9.75" style="7" customWidth="1"/>
    <col min="11" max="11" width="13.25" customWidth="1"/>
  </cols>
  <sheetData>
    <row r="1" spans="1:11" ht="2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s="1" customFormat="1" ht="22.5">
      <c r="A2" s="36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s="2" customFormat="1" ht="18.75">
      <c r="A3" s="38" t="s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s="2" customFormat="1" ht="12" customHeight="1">
      <c r="A4" s="8"/>
      <c r="B4" s="8"/>
      <c r="C4" s="8"/>
      <c r="D4" s="8"/>
      <c r="E4" s="9"/>
      <c r="F4" s="9"/>
      <c r="G4" s="9"/>
      <c r="H4" s="8"/>
      <c r="I4" s="8"/>
      <c r="J4" s="32"/>
      <c r="K4" s="8"/>
    </row>
    <row r="5" spans="1:11" s="3" customFormat="1" ht="20.25" customHeight="1">
      <c r="A5" s="39" t="s">
        <v>2</v>
      </c>
      <c r="B5" s="40"/>
      <c r="C5" s="41"/>
      <c r="D5" s="39" t="s">
        <v>3</v>
      </c>
      <c r="E5" s="40"/>
      <c r="F5" s="40"/>
      <c r="G5" s="40"/>
      <c r="H5" s="40"/>
      <c r="I5" s="40"/>
      <c r="J5" s="40"/>
      <c r="K5" s="41"/>
    </row>
    <row r="6" spans="1:11" s="3" customFormat="1" ht="20.25" customHeight="1">
      <c r="A6" s="39" t="s">
        <v>4</v>
      </c>
      <c r="B6" s="40"/>
      <c r="C6" s="41"/>
      <c r="D6" s="42" t="s">
        <v>5</v>
      </c>
      <c r="E6" s="43"/>
      <c r="F6" s="44"/>
      <c r="G6" s="39" t="s">
        <v>6</v>
      </c>
      <c r="H6" s="41"/>
      <c r="I6" s="39" t="s">
        <v>7</v>
      </c>
      <c r="J6" s="40"/>
      <c r="K6" s="41"/>
    </row>
    <row r="7" spans="1:11" s="3" customFormat="1" ht="29.25" customHeight="1">
      <c r="A7" s="55" t="s">
        <v>8</v>
      </c>
      <c r="B7" s="72"/>
      <c r="C7" s="56"/>
      <c r="D7" s="10"/>
      <c r="E7" s="11" t="s">
        <v>9</v>
      </c>
      <c r="F7" s="11" t="s">
        <v>10</v>
      </c>
      <c r="G7" s="11" t="s">
        <v>11</v>
      </c>
      <c r="H7" s="11" t="s">
        <v>12</v>
      </c>
      <c r="I7" s="11" t="s">
        <v>13</v>
      </c>
      <c r="J7" s="11" t="s">
        <v>14</v>
      </c>
      <c r="K7" s="13" t="s">
        <v>15</v>
      </c>
    </row>
    <row r="8" spans="1:11" s="3" customFormat="1" ht="20.25" customHeight="1">
      <c r="A8" s="73"/>
      <c r="B8" s="74"/>
      <c r="C8" s="75"/>
      <c r="D8" s="10" t="s">
        <v>16</v>
      </c>
      <c r="E8" s="12">
        <v>100</v>
      </c>
      <c r="F8" s="12">
        <v>100</v>
      </c>
      <c r="G8" s="12">
        <v>100</v>
      </c>
      <c r="H8" s="13">
        <v>10</v>
      </c>
      <c r="I8" s="33">
        <f>+G8/F8</f>
        <v>1</v>
      </c>
      <c r="J8" s="11">
        <f>IF(H8*I8&lt;10,H8*I8,10)</f>
        <v>10</v>
      </c>
      <c r="K8" s="69" t="s">
        <v>17</v>
      </c>
    </row>
    <row r="9" spans="1:11" s="3" customFormat="1" ht="20.25" customHeight="1">
      <c r="A9" s="73"/>
      <c r="B9" s="74"/>
      <c r="C9" s="75"/>
      <c r="D9" s="14" t="s">
        <v>18</v>
      </c>
      <c r="E9" s="12">
        <v>100</v>
      </c>
      <c r="F9" s="12">
        <v>100</v>
      </c>
      <c r="G9" s="12">
        <v>100</v>
      </c>
      <c r="H9" s="13"/>
      <c r="I9" s="33"/>
      <c r="J9" s="11"/>
      <c r="K9" s="70"/>
    </row>
    <row r="10" spans="1:11" s="3" customFormat="1" ht="20.25" customHeight="1">
      <c r="A10" s="73"/>
      <c r="B10" s="74"/>
      <c r="C10" s="75"/>
      <c r="D10" s="14" t="s">
        <v>19</v>
      </c>
      <c r="E10" s="14"/>
      <c r="F10" s="15"/>
      <c r="G10" s="15"/>
      <c r="H10" s="13"/>
      <c r="I10" s="13"/>
      <c r="J10" s="34"/>
      <c r="K10" s="70"/>
    </row>
    <row r="11" spans="1:11" s="3" customFormat="1" ht="20.25" customHeight="1">
      <c r="A11" s="76"/>
      <c r="B11" s="77"/>
      <c r="C11" s="78"/>
      <c r="D11" s="14" t="s">
        <v>20</v>
      </c>
      <c r="E11" s="10"/>
      <c r="F11" s="13"/>
      <c r="G11" s="13"/>
      <c r="H11" s="13"/>
      <c r="I11" s="13"/>
      <c r="J11" s="34"/>
      <c r="K11" s="71"/>
    </row>
    <row r="12" spans="1:11" s="3" customFormat="1" ht="25.5" customHeight="1">
      <c r="A12" s="60" t="s">
        <v>21</v>
      </c>
      <c r="B12" s="45" t="s">
        <v>22</v>
      </c>
      <c r="C12" s="46"/>
      <c r="D12" s="46"/>
      <c r="E12" s="46"/>
      <c r="F12" s="47"/>
      <c r="G12" s="45" t="s">
        <v>23</v>
      </c>
      <c r="H12" s="48"/>
      <c r="I12" s="48"/>
      <c r="J12" s="48"/>
      <c r="K12" s="49"/>
    </row>
    <row r="13" spans="1:11" s="3" customFormat="1" ht="168" customHeight="1">
      <c r="A13" s="61"/>
      <c r="B13" s="50" t="s">
        <v>24</v>
      </c>
      <c r="C13" s="51"/>
      <c r="D13" s="51"/>
      <c r="E13" s="51"/>
      <c r="F13" s="52"/>
      <c r="G13" s="50" t="s">
        <v>25</v>
      </c>
      <c r="H13" s="51"/>
      <c r="I13" s="51"/>
      <c r="J13" s="51"/>
      <c r="K13" s="52"/>
    </row>
    <row r="14" spans="1:11" s="3" customFormat="1" ht="25.5" customHeight="1">
      <c r="A14" s="60" t="s">
        <v>26</v>
      </c>
      <c r="B14" s="16" t="s">
        <v>27</v>
      </c>
      <c r="C14" s="13" t="s">
        <v>28</v>
      </c>
      <c r="D14" s="13" t="s">
        <v>29</v>
      </c>
      <c r="E14" s="13" t="s">
        <v>30</v>
      </c>
      <c r="F14" s="16" t="s">
        <v>31</v>
      </c>
      <c r="G14" s="13" t="s">
        <v>32</v>
      </c>
      <c r="H14" s="53" t="s">
        <v>15</v>
      </c>
      <c r="I14" s="54"/>
      <c r="J14" s="34" t="s">
        <v>14</v>
      </c>
      <c r="K14" s="16" t="s">
        <v>33</v>
      </c>
    </row>
    <row r="15" spans="1:11" s="3" customFormat="1" ht="27">
      <c r="A15" s="62"/>
      <c r="B15" s="63" t="s">
        <v>34</v>
      </c>
      <c r="C15" s="63" t="s">
        <v>35</v>
      </c>
      <c r="D15" s="18" t="s">
        <v>36</v>
      </c>
      <c r="E15" s="19">
        <v>2.5</v>
      </c>
      <c r="F15" s="20" t="s">
        <v>37</v>
      </c>
      <c r="G15" s="21" t="s">
        <v>38</v>
      </c>
      <c r="H15" s="55" t="s">
        <v>39</v>
      </c>
      <c r="I15" s="56"/>
      <c r="J15" s="13">
        <v>2.5</v>
      </c>
      <c r="K15" s="16"/>
    </row>
    <row r="16" spans="1:11" s="3" customFormat="1" ht="40.5">
      <c r="A16" s="62"/>
      <c r="B16" s="64"/>
      <c r="C16" s="64"/>
      <c r="D16" s="18" t="s">
        <v>40</v>
      </c>
      <c r="E16" s="19">
        <v>2.5</v>
      </c>
      <c r="F16" s="20" t="s">
        <v>41</v>
      </c>
      <c r="G16" s="21" t="s">
        <v>42</v>
      </c>
      <c r="H16" s="73"/>
      <c r="I16" s="75"/>
      <c r="J16" s="13">
        <v>2.5</v>
      </c>
      <c r="K16" s="16"/>
    </row>
    <row r="17" spans="1:11" s="3" customFormat="1" ht="40.5">
      <c r="A17" s="62"/>
      <c r="B17" s="64"/>
      <c r="C17" s="64"/>
      <c r="D17" s="18" t="s">
        <v>43</v>
      </c>
      <c r="E17" s="19">
        <v>2.5</v>
      </c>
      <c r="F17" s="20" t="s">
        <v>44</v>
      </c>
      <c r="G17" s="22">
        <v>1</v>
      </c>
      <c r="H17" s="73"/>
      <c r="I17" s="75"/>
      <c r="J17" s="13">
        <v>2.5</v>
      </c>
      <c r="K17" s="16"/>
    </row>
    <row r="18" spans="1:11" s="3" customFormat="1" ht="54">
      <c r="A18" s="62"/>
      <c r="B18" s="64"/>
      <c r="C18" s="64"/>
      <c r="D18" s="18" t="s">
        <v>45</v>
      </c>
      <c r="E18" s="19">
        <v>2.5</v>
      </c>
      <c r="F18" s="20" t="s">
        <v>46</v>
      </c>
      <c r="G18" s="22">
        <v>1</v>
      </c>
      <c r="H18" s="73"/>
      <c r="I18" s="75"/>
      <c r="J18" s="13">
        <v>2.5</v>
      </c>
      <c r="K18" s="16"/>
    </row>
    <row r="19" spans="1:11" s="3" customFormat="1" ht="54">
      <c r="A19" s="62"/>
      <c r="B19" s="64"/>
      <c r="C19" s="64"/>
      <c r="D19" s="18" t="s">
        <v>47</v>
      </c>
      <c r="E19" s="19">
        <v>2.5</v>
      </c>
      <c r="F19" s="20" t="s">
        <v>48</v>
      </c>
      <c r="G19" s="22">
        <v>1</v>
      </c>
      <c r="H19" s="73"/>
      <c r="I19" s="75"/>
      <c r="J19" s="13">
        <v>2.5</v>
      </c>
      <c r="K19" s="16"/>
    </row>
    <row r="20" spans="1:11" s="3" customFormat="1" ht="27">
      <c r="A20" s="62"/>
      <c r="B20" s="64"/>
      <c r="C20" s="65"/>
      <c r="D20" s="18" t="s">
        <v>49</v>
      </c>
      <c r="E20" s="19">
        <v>2.5</v>
      </c>
      <c r="F20" s="20" t="s">
        <v>50</v>
      </c>
      <c r="G20" s="21" t="s">
        <v>51</v>
      </c>
      <c r="H20" s="73"/>
      <c r="I20" s="75"/>
      <c r="J20" s="13">
        <v>2.5</v>
      </c>
      <c r="K20" s="13"/>
    </row>
    <row r="21" spans="1:11" s="3" customFormat="1">
      <c r="A21" s="62"/>
      <c r="B21" s="64"/>
      <c r="C21" s="66" t="s">
        <v>52</v>
      </c>
      <c r="D21" s="23" t="s">
        <v>53</v>
      </c>
      <c r="E21" s="19">
        <v>6</v>
      </c>
      <c r="F21" s="24" t="s">
        <v>54</v>
      </c>
      <c r="G21" s="25">
        <v>1</v>
      </c>
      <c r="H21" s="73"/>
      <c r="I21" s="75"/>
      <c r="J21" s="13">
        <v>6</v>
      </c>
      <c r="K21" s="13"/>
    </row>
    <row r="22" spans="1:11" s="3" customFormat="1" ht="26.25" customHeight="1">
      <c r="A22" s="62"/>
      <c r="B22" s="64"/>
      <c r="C22" s="67"/>
      <c r="D22" s="23" t="s">
        <v>55</v>
      </c>
      <c r="E22" s="19">
        <v>7</v>
      </c>
      <c r="F22" s="25">
        <v>1</v>
      </c>
      <c r="G22" s="25">
        <v>1</v>
      </c>
      <c r="H22" s="73"/>
      <c r="I22" s="75"/>
      <c r="J22" s="13">
        <v>7</v>
      </c>
      <c r="K22" s="13"/>
    </row>
    <row r="23" spans="1:11" s="3" customFormat="1" ht="257.25" customHeight="1">
      <c r="A23" s="62"/>
      <c r="B23" s="64"/>
      <c r="C23" s="17" t="s">
        <v>56</v>
      </c>
      <c r="D23" s="18" t="s">
        <v>57</v>
      </c>
      <c r="E23" s="19">
        <v>12</v>
      </c>
      <c r="F23" s="26" t="s">
        <v>58</v>
      </c>
      <c r="G23" s="26" t="s">
        <v>59</v>
      </c>
      <c r="H23" s="73"/>
      <c r="I23" s="75"/>
      <c r="J23" s="13">
        <v>9</v>
      </c>
      <c r="K23" s="30" t="s">
        <v>60</v>
      </c>
    </row>
    <row r="24" spans="1:11" s="3" customFormat="1" ht="178.5" customHeight="1">
      <c r="A24" s="62"/>
      <c r="B24" s="64"/>
      <c r="C24" s="17" t="s">
        <v>61</v>
      </c>
      <c r="D24" s="18" t="s">
        <v>62</v>
      </c>
      <c r="E24" s="19">
        <v>10</v>
      </c>
      <c r="F24" s="27" t="s">
        <v>63</v>
      </c>
      <c r="G24" s="28" t="s">
        <v>64</v>
      </c>
      <c r="H24" s="55" t="s">
        <v>65</v>
      </c>
      <c r="I24" s="56"/>
      <c r="J24" s="13">
        <v>10</v>
      </c>
      <c r="K24" s="13"/>
    </row>
    <row r="25" spans="1:11" s="3" customFormat="1" ht="37.9" customHeight="1">
      <c r="A25" s="62"/>
      <c r="B25" s="63" t="s">
        <v>66</v>
      </c>
      <c r="C25" s="68" t="s">
        <v>67</v>
      </c>
      <c r="D25" s="29" t="s">
        <v>68</v>
      </c>
      <c r="E25" s="13">
        <v>6</v>
      </c>
      <c r="F25" s="30" t="s">
        <v>69</v>
      </c>
      <c r="G25" s="13" t="s">
        <v>70</v>
      </c>
      <c r="H25" s="55" t="s">
        <v>71</v>
      </c>
      <c r="I25" s="56"/>
      <c r="J25" s="13">
        <v>5</v>
      </c>
      <c r="K25" s="30" t="s">
        <v>76</v>
      </c>
    </row>
    <row r="26" spans="1:11" s="3" customFormat="1" ht="45" customHeight="1">
      <c r="A26" s="62"/>
      <c r="B26" s="64"/>
      <c r="C26" s="68"/>
      <c r="D26" s="29" t="s">
        <v>72</v>
      </c>
      <c r="E26" s="13">
        <v>7</v>
      </c>
      <c r="F26" s="31" t="s">
        <v>73</v>
      </c>
      <c r="G26" s="13" t="s">
        <v>70</v>
      </c>
      <c r="H26" s="73"/>
      <c r="I26" s="75"/>
      <c r="J26" s="13">
        <v>6</v>
      </c>
      <c r="K26" s="30" t="s">
        <v>76</v>
      </c>
    </row>
    <row r="27" spans="1:11" s="3" customFormat="1" ht="37.9" customHeight="1">
      <c r="A27" s="62"/>
      <c r="B27" s="64"/>
      <c r="C27" s="68"/>
      <c r="D27" s="29" t="s">
        <v>74</v>
      </c>
      <c r="E27" s="13">
        <v>7</v>
      </c>
      <c r="F27" s="31" t="s">
        <v>75</v>
      </c>
      <c r="G27" s="13" t="s">
        <v>70</v>
      </c>
      <c r="H27" s="73"/>
      <c r="I27" s="75"/>
      <c r="J27" s="13">
        <v>6</v>
      </c>
      <c r="K27" s="30" t="s">
        <v>76</v>
      </c>
    </row>
    <row r="28" spans="1:11" s="3" customFormat="1" ht="37.9" customHeight="1">
      <c r="A28" s="62"/>
      <c r="B28" s="64"/>
      <c r="C28" s="68"/>
      <c r="D28" s="29" t="s">
        <v>77</v>
      </c>
      <c r="E28" s="13">
        <v>7</v>
      </c>
      <c r="F28" s="31" t="s">
        <v>78</v>
      </c>
      <c r="G28" s="13" t="s">
        <v>70</v>
      </c>
      <c r="H28" s="73"/>
      <c r="I28" s="75"/>
      <c r="J28" s="13">
        <v>6</v>
      </c>
      <c r="K28" s="30" t="s">
        <v>76</v>
      </c>
    </row>
    <row r="29" spans="1:11" s="3" customFormat="1" ht="27">
      <c r="A29" s="62"/>
      <c r="B29" s="64"/>
      <c r="C29" s="68"/>
      <c r="D29" s="29" t="s">
        <v>79</v>
      </c>
      <c r="E29" s="13">
        <v>7</v>
      </c>
      <c r="F29" s="31" t="s">
        <v>80</v>
      </c>
      <c r="G29" s="13" t="s">
        <v>70</v>
      </c>
      <c r="H29" s="73"/>
      <c r="I29" s="75"/>
      <c r="J29" s="13">
        <v>6</v>
      </c>
      <c r="K29" s="30" t="s">
        <v>76</v>
      </c>
    </row>
    <row r="30" spans="1:11" s="3" customFormat="1" ht="27">
      <c r="A30" s="62"/>
      <c r="B30" s="64"/>
      <c r="C30" s="68"/>
      <c r="D30" s="29" t="s">
        <v>81</v>
      </c>
      <c r="E30" s="13">
        <v>6</v>
      </c>
      <c r="F30" s="31" t="s">
        <v>82</v>
      </c>
      <c r="G30" s="13" t="s">
        <v>70</v>
      </c>
      <c r="H30" s="73"/>
      <c r="I30" s="75"/>
      <c r="J30" s="13">
        <v>5</v>
      </c>
      <c r="K30" s="30" t="s">
        <v>76</v>
      </c>
    </row>
    <row r="31" spans="1:11" s="3" customFormat="1" ht="25.5" customHeight="1">
      <c r="A31" s="57" t="s">
        <v>83</v>
      </c>
      <c r="B31" s="57"/>
      <c r="C31" s="57"/>
      <c r="D31" s="57"/>
      <c r="E31" s="57"/>
      <c r="F31" s="57"/>
      <c r="G31" s="57"/>
      <c r="H31" s="57"/>
      <c r="I31" s="57"/>
      <c r="J31" s="34">
        <f>J8+SUM(J15:J30)</f>
        <v>91</v>
      </c>
      <c r="K31" s="18"/>
    </row>
    <row r="32" spans="1:11" s="4" customFormat="1" ht="14.25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</row>
    <row r="33" spans="1:11" s="5" customFormat="1" ht="14.25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</row>
    <row r="34" spans="1:11" s="5" customFormat="1" ht="14.25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</row>
    <row r="35" spans="1:11" s="5" customFormat="1" ht="14.25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</row>
  </sheetData>
  <mergeCells count="31">
    <mergeCell ref="A32:K32"/>
    <mergeCell ref="A33:K33"/>
    <mergeCell ref="A34:K34"/>
    <mergeCell ref="A35:K35"/>
    <mergeCell ref="A12:A13"/>
    <mergeCell ref="A14:A30"/>
    <mergeCell ref="B15:B24"/>
    <mergeCell ref="B25:B30"/>
    <mergeCell ref="C15:C20"/>
    <mergeCell ref="C21:C22"/>
    <mergeCell ref="C25:C30"/>
    <mergeCell ref="H15:I23"/>
    <mergeCell ref="H25:I30"/>
    <mergeCell ref="B13:F13"/>
    <mergeCell ref="G13:K13"/>
    <mergeCell ref="H14:I14"/>
    <mergeCell ref="H24:I24"/>
    <mergeCell ref="A31:I31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15" type="noConversion"/>
  <printOptions horizontalCentered="1" verticalCentered="1"/>
  <pageMargins left="0.31496062992126" right="0.511811023622047" top="0.35433070866141703" bottom="0.35433070866141703" header="0.31496062992126" footer="0.31496062992126"/>
  <pageSetup paperSize="9" scale="51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侯涛</cp:lastModifiedBy>
  <cp:lastPrinted>2021-05-13T09:01:00Z</cp:lastPrinted>
  <dcterms:created xsi:type="dcterms:W3CDTF">2018-03-28T06:56:00Z</dcterms:created>
  <dcterms:modified xsi:type="dcterms:W3CDTF">2021-05-31T06:40:24Z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