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calcPr calcId="144525"/>
</workbook>
</file>

<file path=xl/sharedStrings.xml><?xml version="1.0" encoding="utf-8"?>
<sst xmlns="http://schemas.openxmlformats.org/spreadsheetml/2006/main" count="76" uniqueCount="70">
  <si>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</si>
  <si>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</si>
  <si>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</si>
  <si>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2020年公路生命安全防护工程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</si>
  <si>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</si>
  <si>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</si>
  <si>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</si>
  <si>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北京市交通委员会延庆公路分局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</si>
  <si>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</si>
  <si>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</si>
  <si>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</si>
  <si>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</si>
  <si>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</si>
  <si>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</si>
  <si>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</si>
  <si>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</si>
  <si>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</si>
  <si>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</si>
  <si>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</si>
  <si>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</si>
  <si>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</si>
  <si>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</si>
  <si>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</si>
  <si>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</si>
  <si>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根据市交委2020年公路安全生命防护工程的总体安排，我分局将完成管辖范围内兴阳线、河东路、香刘路的公路安全生命防护工作。通过实施交通标志、标线、护栏项目，提高行车安全，改善路域环境，为沿线村庄的发展提供良好的基础设施条件和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</si>
  <si>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</si>
  <si>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</si>
  <si>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</si>
  <si>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</si>
  <si>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</si>
  <si>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</si>
  <si>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</si>
  <si>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</si>
  <si>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</si>
  <si>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</si>
  <si>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道路数量</t>
  </si>
  <si>
    <t>3条：兴阳线、河东路、香刘路</t>
  </si>
  <si>
    <t>完成值达到指标值，记满分；未达到指标值，按B/A或A/B*该指标分值记分。(即较小的数/大数*该指标分值）</t>
  </si>
  <si>
    <t>治理里程</t>
  </si>
  <si>
    <t>41.84公里</t>
  </si>
  <si>
    <t>39.637公里</t>
  </si>
  <si>
    <t>按照施工图进行调整完成</t>
  </si>
  <si>
    <t>质量指标
（13分）</t>
  </si>
  <si>
    <t>工程质量标准</t>
  </si>
  <si>
    <t>根据《公路工程质量检验评定标准》JTG F80/1-2017要求，工程达到合格标准</t>
  </si>
  <si>
    <t>进度指标（12分）</t>
  </si>
  <si>
    <t>方案制定和前期准备时间</t>
  </si>
  <si>
    <t>2020年6月底前完成</t>
  </si>
  <si>
    <t>2020年6月完成</t>
  </si>
  <si>
    <t>招标采购时间</t>
  </si>
  <si>
    <t>2020年8月底前完成设计、施工及监理招标工作</t>
  </si>
  <si>
    <t>2020年8月完成</t>
  </si>
  <si>
    <t>工程施工时间</t>
  </si>
  <si>
    <t>2020年9月至10月底</t>
  </si>
  <si>
    <t>8月至9月</t>
  </si>
  <si>
    <t>交工验收时间</t>
  </si>
  <si>
    <t>2020年12月底前</t>
  </si>
  <si>
    <t>9月底前完成</t>
  </si>
  <si>
    <t>成本指标
（10分）</t>
  </si>
  <si>
    <t>项目预算控制数</t>
  </si>
  <si>
    <t>217万元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</si>
  <si>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</si>
  <si>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</si>
  <si>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</si>
  <si>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</si>
  <si>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通过实施交通标志、标线、护栏等完善工程，可以使道路的安全性得到提升，保证公路设施齐全，为百姓提供“畅、安、舒、美”的道路交通环境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</si>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</sst>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0" borderId="0"/>
    <xf numFmtId="0" fontId="0" fillId="18" borderId="20" applyNumberFormat="0" applyFon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33" fillId="14" borderId="23" applyNumberFormat="0" applyAlignment="0" applyProtection="0">
      <alignment vertical="center"/>
    </xf>
    <xf numFmtId="0" fontId="20" fillId="14" borderId="17" applyNumberFormat="0" applyAlignment="0" applyProtection="0">
      <alignment vertical="center"/>
    </xf>
    <xf numFmtId="0" fontId="17" fillId="8" borderId="16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0" borderId="0"/>
    <xf numFmtId="0" fontId="14" fillId="1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0" borderId="0"/>
    <xf numFmtId="0" fontId="14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0" borderId="0"/>
    <xf numFmtId="0" fontId="14" fillId="1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6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textRotation="255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2" xfId="47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10" fillId="0" borderId="14" xfId="54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Fill="1" applyBorder="1" applyAlignment="1">
      <alignment horizontal="center" vertical="center" wrapText="1"/>
    </xf>
    <xf numFmtId="2" fontId="7" fillId="0" borderId="8" xfId="58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zoomScale="85" zoomScaleNormal="85" workbookViewId="0">
      <selection activeCell="H23" sqref="H23:I23"/>
    </sheetView>
  </sheetViews>
  <sheetFormatPr defaultColWidth="9" defaultRowHeight="14"/>
  <cols>
    <col min="1" max="1" width="4.12727272727273" style="5" customWidth="1"/>
    <col min="2" max="2" width="8.75454545454545" style="5" customWidth="1"/>
    <col min="3" max="3" width="10" style="5" customWidth="1"/>
    <col min="4" max="4" width="25" style="5" customWidth="1"/>
    <col min="5" max="7" width="15.6272727272727" style="6" customWidth="1"/>
    <col min="8" max="8" width="13.1272727272727" style="5" customWidth="1"/>
    <col min="9" max="9" width="9.62727272727273" style="5" customWidth="1"/>
    <col min="10" max="10" width="9.62727272727273" style="7" customWidth="1"/>
    <col min="11" max="11" width="14.7545454545455" style="5" customWidth="1"/>
    <col min="12" max="16384" width="9" style="5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0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26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5" t="s">
        <v>12</v>
      </c>
      <c r="I7" s="24" t="s">
        <v>13</v>
      </c>
      <c r="J7" s="24" t="s">
        <v>14</v>
      </c>
      <c r="K7" s="29" t="s">
        <v>15</v>
      </c>
    </row>
    <row r="8" s="3" customFormat="1" ht="20.25" customHeight="1" spans="1:11">
      <c r="A8" s="26"/>
      <c r="B8" s="27"/>
      <c r="C8" s="28"/>
      <c r="D8" s="23" t="s">
        <v>16</v>
      </c>
      <c r="E8" s="29">
        <v>217</v>
      </c>
      <c r="F8" s="29">
        <v>217</v>
      </c>
      <c r="G8" s="29">
        <v>217</v>
      </c>
      <c r="H8" s="29">
        <v>10</v>
      </c>
      <c r="I8" s="61">
        <f>+G8/F8</f>
        <v>1</v>
      </c>
      <c r="J8" s="24">
        <f>IF(H8*I8&lt;10,H8*I8,10)</f>
        <v>10</v>
      </c>
      <c r="K8" s="62" t="s">
        <v>17</v>
      </c>
    </row>
    <row r="9" s="3" customFormat="1" ht="20.25" customHeight="1" spans="1:11">
      <c r="A9" s="26"/>
      <c r="B9" s="27"/>
      <c r="C9" s="28"/>
      <c r="D9" s="30" t="s">
        <v>18</v>
      </c>
      <c r="E9" s="29">
        <v>217</v>
      </c>
      <c r="F9" s="29">
        <v>217</v>
      </c>
      <c r="G9" s="29">
        <v>217</v>
      </c>
      <c r="H9" s="29"/>
      <c r="I9" s="61"/>
      <c r="J9" s="24"/>
      <c r="K9" s="63"/>
    </row>
    <row r="10" s="3" customFormat="1" ht="20.25" customHeight="1" spans="1:11">
      <c r="A10" s="26"/>
      <c r="B10" s="27"/>
      <c r="C10" s="28"/>
      <c r="D10" s="30" t="s">
        <v>19</v>
      </c>
      <c r="E10" s="31"/>
      <c r="F10" s="29"/>
      <c r="G10" s="29"/>
      <c r="H10" s="29"/>
      <c r="I10" s="29"/>
      <c r="J10" s="24"/>
      <c r="K10" s="63"/>
    </row>
    <row r="11" s="3" customFormat="1" ht="20.25" customHeight="1" spans="1:11">
      <c r="A11" s="32"/>
      <c r="B11" s="33"/>
      <c r="C11" s="34"/>
      <c r="D11" s="30" t="s">
        <v>20</v>
      </c>
      <c r="E11" s="35"/>
      <c r="F11" s="29"/>
      <c r="G11" s="29"/>
      <c r="H11" s="29"/>
      <c r="I11" s="29"/>
      <c r="J11" s="24"/>
      <c r="K11" s="64"/>
    </row>
    <row r="12" s="3" customFormat="1" ht="24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65"/>
    </row>
    <row r="13" s="3" customFormat="1" ht="72.95" customHeight="1" spans="1:11">
      <c r="A13" s="41"/>
      <c r="B13" s="42" t="s">
        <v>24</v>
      </c>
      <c r="C13" s="43"/>
      <c r="D13" s="43"/>
      <c r="E13" s="43"/>
      <c r="F13" s="44"/>
      <c r="G13" s="42" t="s">
        <v>24</v>
      </c>
      <c r="H13" s="43"/>
      <c r="I13" s="43"/>
      <c r="J13" s="43"/>
      <c r="K13" s="44"/>
    </row>
    <row r="14" s="3" customFormat="1" ht="25.5" customHeight="1" spans="1:11">
      <c r="A14" s="36" t="s">
        <v>25</v>
      </c>
      <c r="B14" s="45" t="s">
        <v>26</v>
      </c>
      <c r="C14" s="29" t="s">
        <v>27</v>
      </c>
      <c r="D14" s="29" t="s">
        <v>28</v>
      </c>
      <c r="E14" s="29" t="s">
        <v>29</v>
      </c>
      <c r="F14" s="45" t="s">
        <v>30</v>
      </c>
      <c r="G14" s="29" t="s">
        <v>31</v>
      </c>
      <c r="H14" s="46" t="s">
        <v>15</v>
      </c>
      <c r="I14" s="66"/>
      <c r="J14" s="24" t="s">
        <v>14</v>
      </c>
      <c r="K14" s="45" t="s">
        <v>32</v>
      </c>
    </row>
    <row r="15" s="3" customFormat="1" ht="28" spans="1:11">
      <c r="A15" s="47"/>
      <c r="B15" s="48" t="s">
        <v>33</v>
      </c>
      <c r="C15" s="48" t="s">
        <v>34</v>
      </c>
      <c r="D15" s="49" t="s">
        <v>35</v>
      </c>
      <c r="E15" s="50">
        <v>7.5</v>
      </c>
      <c r="F15" s="51" t="s">
        <v>36</v>
      </c>
      <c r="G15" s="51" t="s">
        <v>36</v>
      </c>
      <c r="H15" s="20" t="s">
        <v>37</v>
      </c>
      <c r="I15" s="22"/>
      <c r="J15" s="50">
        <v>7.5</v>
      </c>
      <c r="K15" s="29"/>
    </row>
    <row r="16" s="3" customFormat="1" ht="28" spans="1:11">
      <c r="A16" s="47"/>
      <c r="B16" s="52"/>
      <c r="C16" s="52"/>
      <c r="D16" s="49" t="s">
        <v>38</v>
      </c>
      <c r="E16" s="50">
        <v>7.5</v>
      </c>
      <c r="F16" s="50" t="s">
        <v>39</v>
      </c>
      <c r="G16" s="50" t="s">
        <v>40</v>
      </c>
      <c r="H16" s="26"/>
      <c r="I16" s="28"/>
      <c r="J16" s="67">
        <f>39.637/41.84*7.5</f>
        <v>7.10510277246654</v>
      </c>
      <c r="K16" s="45" t="s">
        <v>41</v>
      </c>
    </row>
    <row r="17" s="3" customFormat="1" ht="70" spans="1:11">
      <c r="A17" s="47"/>
      <c r="B17" s="52"/>
      <c r="C17" s="53" t="s">
        <v>42</v>
      </c>
      <c r="D17" s="49" t="s">
        <v>43</v>
      </c>
      <c r="E17" s="50">
        <v>13</v>
      </c>
      <c r="F17" s="51" t="s">
        <v>44</v>
      </c>
      <c r="G17" s="51" t="s">
        <v>44</v>
      </c>
      <c r="H17" s="26"/>
      <c r="I17" s="28"/>
      <c r="J17" s="50">
        <v>13</v>
      </c>
      <c r="K17" s="29"/>
    </row>
    <row r="18" s="3" customFormat="1" ht="28" spans="1:11">
      <c r="A18" s="47"/>
      <c r="B18" s="52"/>
      <c r="C18" s="52" t="s">
        <v>45</v>
      </c>
      <c r="D18" s="49" t="s">
        <v>46</v>
      </c>
      <c r="E18" s="50">
        <v>3</v>
      </c>
      <c r="F18" s="54" t="s">
        <v>47</v>
      </c>
      <c r="G18" s="54" t="s">
        <v>48</v>
      </c>
      <c r="H18" s="26"/>
      <c r="I18" s="28"/>
      <c r="J18" s="50">
        <v>3</v>
      </c>
      <c r="K18" s="29"/>
    </row>
    <row r="19" s="3" customFormat="1" ht="42" spans="1:11">
      <c r="A19" s="47"/>
      <c r="B19" s="52"/>
      <c r="C19" s="52"/>
      <c r="D19" s="49" t="s">
        <v>49</v>
      </c>
      <c r="E19" s="50">
        <v>3</v>
      </c>
      <c r="F19" s="54" t="s">
        <v>50</v>
      </c>
      <c r="G19" s="54" t="s">
        <v>51</v>
      </c>
      <c r="H19" s="26"/>
      <c r="I19" s="28"/>
      <c r="J19" s="50">
        <v>3</v>
      </c>
      <c r="K19" s="29"/>
    </row>
    <row r="20" s="3" customFormat="1" ht="28" spans="1:11">
      <c r="A20" s="47"/>
      <c r="B20" s="52"/>
      <c r="C20" s="52"/>
      <c r="D20" s="49" t="s">
        <v>52</v>
      </c>
      <c r="E20" s="50">
        <v>3</v>
      </c>
      <c r="F20" s="54" t="s">
        <v>53</v>
      </c>
      <c r="G20" s="54" t="s">
        <v>54</v>
      </c>
      <c r="H20" s="26"/>
      <c r="I20" s="28"/>
      <c r="J20" s="50">
        <v>3</v>
      </c>
      <c r="K20" s="29"/>
    </row>
    <row r="21" s="3" customFormat="1" ht="15" spans="1:11">
      <c r="A21" s="47"/>
      <c r="B21" s="52"/>
      <c r="C21" s="55"/>
      <c r="D21" s="49" t="s">
        <v>55</v>
      </c>
      <c r="E21" s="50">
        <v>3</v>
      </c>
      <c r="F21" s="54" t="s">
        <v>56</v>
      </c>
      <c r="G21" s="54" t="s">
        <v>57</v>
      </c>
      <c r="H21" s="32"/>
      <c r="I21" s="34"/>
      <c r="J21" s="50">
        <v>3</v>
      </c>
      <c r="K21" s="29"/>
    </row>
    <row r="22" s="3" customFormat="1" ht="57" customHeight="1" spans="1:11">
      <c r="A22" s="47"/>
      <c r="B22" s="55"/>
      <c r="C22" s="48" t="s">
        <v>58</v>
      </c>
      <c r="D22" s="29" t="s">
        <v>59</v>
      </c>
      <c r="E22" s="29">
        <v>10</v>
      </c>
      <c r="F22" s="50" t="s">
        <v>60</v>
      </c>
      <c r="G22" s="50" t="s">
        <v>60</v>
      </c>
      <c r="H22" s="20" t="s">
        <v>61</v>
      </c>
      <c r="I22" s="22"/>
      <c r="J22" s="29">
        <v>10</v>
      </c>
      <c r="K22" s="29"/>
    </row>
    <row r="23" s="3" customFormat="1" ht="246" customHeight="1" spans="1:11">
      <c r="A23" s="47"/>
      <c r="B23" s="53" t="s">
        <v>62</v>
      </c>
      <c r="C23" s="48" t="s">
        <v>63</v>
      </c>
      <c r="D23" s="14" t="s">
        <v>64</v>
      </c>
      <c r="E23" s="29">
        <v>40</v>
      </c>
      <c r="F23" s="51" t="s">
        <v>65</v>
      </c>
      <c r="G23" s="50" t="s">
        <v>66</v>
      </c>
      <c r="H23" s="20" t="s">
        <v>67</v>
      </c>
      <c r="I23" s="22"/>
      <c r="J23" s="29">
        <v>35</v>
      </c>
      <c r="K23" s="45" t="s">
        <v>68</v>
      </c>
    </row>
    <row r="24" s="3" customFormat="1" ht="20.25" customHeight="1" spans="1:11">
      <c r="A24" s="56" t="s">
        <v>69</v>
      </c>
      <c r="B24" s="56"/>
      <c r="C24" s="56"/>
      <c r="D24" s="56"/>
      <c r="E24" s="56"/>
      <c r="F24" s="56"/>
      <c r="G24" s="56"/>
      <c r="H24" s="56"/>
      <c r="I24" s="56"/>
      <c r="J24" s="24">
        <f>J8+SUM(J15:J23)</f>
        <v>94.6051027724665</v>
      </c>
      <c r="K24" s="68"/>
    </row>
    <row r="25" s="4" customFormat="1" ht="15" spans="1:11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</row>
    <row r="26" s="3" customFormat="1" ht="15" spans="1:11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</row>
    <row r="27" s="3" customFormat="1" ht="15" spans="1:1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</row>
    <row r="28" s="3" customFormat="1" ht="15" spans="1:11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</row>
    <row r="29" s="3" customFormat="1" ht="15" spans="1:11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2:I22"/>
    <mergeCell ref="H23:I23"/>
    <mergeCell ref="A24:I24"/>
    <mergeCell ref="A25:K25"/>
    <mergeCell ref="A26:K26"/>
    <mergeCell ref="A27:K27"/>
    <mergeCell ref="A28:K28"/>
    <mergeCell ref="A29:K29"/>
    <mergeCell ref="A12:A13"/>
    <mergeCell ref="A14:A23"/>
    <mergeCell ref="B15:B22"/>
    <mergeCell ref="C15:C16"/>
    <mergeCell ref="C18:C21"/>
    <mergeCell ref="K8:K11"/>
    <mergeCell ref="H15:I21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