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 tabRatio="817"/>
  </bookViews>
  <sheets>
    <sheet name="生命防护" sheetId="1" r:id="rId1"/>
  </sheets>
  <calcPr calcId="144525"/>
</workbook>
</file>

<file path=xl/sharedStrings.xml><?xml version="1.0" encoding="utf-8"?>
<sst xmlns="http://schemas.openxmlformats.org/spreadsheetml/2006/main" count="69" uniqueCount="65">
  <si>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</si>
  <si>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</si>
  <si>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</si>
  <si>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</si>
  <si>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</si>
  <si>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t>北京市交通委员会170</t>
  </si>
  <si>
    <t>实施单位</t>
  </si>
  <si>
    <t>北京市交通委员会昌平公路分局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</si>
  <si>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</si>
  <si>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</si>
  <si>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</si>
  <si>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</si>
  <si>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</si>
  <si>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</si>
  <si>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</si>
  <si>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</si>
  <si>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</si>
  <si>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</si>
  <si>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</si>
  <si>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</si>
  <si>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</si>
  <si>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</si>
  <si>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</si>
  <si>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</si>
  <si>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保障道路畅通安全，维护道路等级质量，增强道路的通行安全性，依据《北京市交通委员会关于下达2020年公路生命安全防护工程和公路交通工程专项计划的通知》京交公管发〔2020〕19号，2020年公路生命安全防护工程547万元。主要内容为对定泗路等16条道路进行生命安全防护工程，计划治理里程128公里.工程完成后将有效改善道路标志标线等交通设施、提升使用功能，为周边居民出行提供更安全的交通环境。</t>
  </si>
  <si>
    <t>我单位2020年公路生命安全防护工程完成使用资金547万元。主要完成内容为对定泗路等16条道路进行生命安全防护工程，治理里程127.8公里.工程完成后有效改善道路标志标线等交通设施、提升使用功能，为周边居民出行提供更安全的交通环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</si>
  <si>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</si>
  <si>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</si>
  <si>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</si>
  <si>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</si>
  <si>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</si>
  <si>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</si>
  <si>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</si>
  <si>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</si>
  <si>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数量指标（15分）</t>
  </si>
  <si>
    <t>治理里程</t>
  </si>
  <si>
    <t>128公里</t>
  </si>
  <si>
    <t>127.8公里</t>
  </si>
  <si>
    <t>质量指标
（13分）</t>
  </si>
  <si>
    <t>工程质量标准</t>
  </si>
  <si>
    <t>根据《公路工程质量检验评定标准》JTG F80/1-2017要求，工程达到合格标准。</t>
  </si>
  <si>
    <t>工程达到合格标准。</t>
  </si>
  <si>
    <t>时效指标
（12分）</t>
  </si>
  <si>
    <t>施工监理招标时间</t>
  </si>
  <si>
    <t>2020年6月-7月</t>
  </si>
  <si>
    <t>2020年7月发布招标公告，8月完成招标工作</t>
  </si>
  <si>
    <t>进度滞后</t>
  </si>
  <si>
    <t>工程竣工时间</t>
  </si>
  <si>
    <t>2020年10月</t>
  </si>
  <si>
    <t>成本指标
（10分）</t>
  </si>
  <si>
    <t>项目预算控制数</t>
  </si>
  <si>
    <t>547万元</t>
  </si>
  <si>
    <t>在预算控制范围内得满分，超出预算按A/B*该指标分值计分</t>
  </si>
  <si>
    <t>每米综合单价(万元)</t>
  </si>
  <si>
    <t xml:space="preserve">小于4.3万元/公里 </t>
  </si>
  <si>
    <t xml:space="preserve">5.0万元/公里 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</si>
  <si>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</si>
  <si>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决算金额647.63571万，治理里程127.8公里</t>
  </si>
  <si>
    <t>效
果
指
标
(40分)</t>
  </si>
  <si>
    <t>效益指标
（40分）</t>
  </si>
  <si>
    <t>社会效益</t>
  </si>
  <si>
    <t>交通设施明显改善，车辆和行车人的交通安全状况得到提升</t>
  </si>
  <si>
    <t>基本达成预期指标且效果较好</t>
  </si>
  <si>
    <t>无量化指标支撑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</si>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</sst>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6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2" borderId="2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10" fillId="18" borderId="23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2" borderId="16" applyNumberFormat="0" applyAlignment="0" applyProtection="0">
      <alignment vertical="center"/>
    </xf>
    <xf numFmtId="0" fontId="20" fillId="2" borderId="20" applyNumberFormat="0" applyAlignment="0" applyProtection="0">
      <alignment vertical="center"/>
    </xf>
    <xf numFmtId="0" fontId="21" fillId="16" borderId="21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4" xfId="0" applyFont="1" applyFill="1" applyBorder="1" applyAlignment="1">
      <alignment horizontal="center" vertical="center" textRotation="255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textRotation="255"/>
    </xf>
    <xf numFmtId="0" fontId="7" fillId="0" borderId="8" xfId="54" applyFont="1" applyFill="1" applyBorder="1" applyAlignment="1">
      <alignment horizontal="center" vertical="center" wrapText="1"/>
    </xf>
    <xf numFmtId="0" fontId="7" fillId="0" borderId="14" xfId="54" applyFont="1" applyFill="1" applyBorder="1" applyAlignment="1">
      <alignment horizontal="center" vertical="center" wrapText="1"/>
    </xf>
    <xf numFmtId="49" fontId="7" fillId="0" borderId="8" xfId="54" applyNumberFormat="1" applyFont="1" applyFill="1" applyBorder="1" applyAlignment="1">
      <alignment horizontal="left" vertical="center" wrapText="1"/>
    </xf>
    <xf numFmtId="0" fontId="6" fillId="0" borderId="8" xfId="58" applyFont="1" applyFill="1" applyBorder="1" applyAlignment="1">
      <alignment horizontal="center" vertical="center" wrapText="1"/>
    </xf>
    <xf numFmtId="0" fontId="7" fillId="0" borderId="4" xfId="54" applyFont="1" applyFill="1" applyBorder="1" applyAlignment="1">
      <alignment horizontal="center" vertical="center" wrapText="1"/>
    </xf>
    <xf numFmtId="0" fontId="7" fillId="0" borderId="2" xfId="47" applyFont="1" applyFill="1" applyBorder="1" applyAlignment="1">
      <alignment horizontal="left" vertical="center" wrapText="1"/>
    </xf>
    <xf numFmtId="0" fontId="7" fillId="0" borderId="0" xfId="54" applyFont="1" applyFill="1" applyAlignment="1">
      <alignment horizontal="left" vertical="center" wrapText="1"/>
    </xf>
    <xf numFmtId="0" fontId="6" fillId="0" borderId="8" xfId="58" applyFont="1" applyFill="1" applyBorder="1" applyAlignment="1">
      <alignment horizontal="left" vertical="center" wrapText="1"/>
    </xf>
    <xf numFmtId="49" fontId="7" fillId="0" borderId="4" xfId="54" applyNumberFormat="1" applyFont="1" applyFill="1" applyBorder="1" applyAlignment="1">
      <alignment horizontal="left" vertical="center" wrapText="1"/>
    </xf>
    <xf numFmtId="57" fontId="7" fillId="0" borderId="8" xfId="58" applyNumberFormat="1" applyFont="1" applyFill="1" applyBorder="1" applyAlignment="1">
      <alignment horizontal="left" vertical="center" wrapText="1"/>
    </xf>
    <xf numFmtId="57" fontId="7" fillId="0" borderId="8" xfId="54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center" vertical="center" textRotation="255"/>
    </xf>
    <xf numFmtId="0" fontId="7" fillId="0" borderId="8" xfId="54" applyFont="1" applyFill="1" applyBorder="1" applyAlignment="1">
      <alignment vertical="center" wrapText="1"/>
    </xf>
    <xf numFmtId="0" fontId="7" fillId="0" borderId="8" xfId="54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4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80" zoomScaleNormal="80" topLeftCell="A19" workbookViewId="0">
      <selection activeCell="H20" sqref="H20:I21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17.7545454545455" customWidth="1"/>
    <col min="5" max="5" width="10.3727272727273" style="5" customWidth="1"/>
    <col min="6" max="7" width="15.6272727272727" style="5" customWidth="1"/>
    <col min="8" max="9" width="9.62727272727273" customWidth="1"/>
    <col min="10" max="10" width="9.62727272727273" style="6" customWidth="1"/>
    <col min="11" max="11" width="17.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0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33" customHeight="1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20" t="s">
        <v>13</v>
      </c>
      <c r="J7" s="61" t="s">
        <v>14</v>
      </c>
      <c r="K7" s="25" t="s">
        <v>15</v>
      </c>
    </row>
    <row r="8" s="3" customFormat="1" ht="20.25" customHeight="1" spans="1:11">
      <c r="A8" s="21"/>
      <c r="B8" s="22"/>
      <c r="C8" s="23"/>
      <c r="D8" s="24" t="s">
        <v>16</v>
      </c>
      <c r="E8" s="25">
        <v>547</v>
      </c>
      <c r="F8" s="25">
        <v>547</v>
      </c>
      <c r="G8" s="25">
        <v>547</v>
      </c>
      <c r="H8" s="25">
        <v>10</v>
      </c>
      <c r="I8" s="62">
        <f>+G8/F8</f>
        <v>1</v>
      </c>
      <c r="J8" s="61">
        <f>IF(H8*I8&lt;10,H8*I8,10)</f>
        <v>10</v>
      </c>
      <c r="K8" s="63" t="s">
        <v>17</v>
      </c>
    </row>
    <row r="9" s="3" customFormat="1" ht="20.25" customHeight="1" spans="1:11">
      <c r="A9" s="21"/>
      <c r="B9" s="22"/>
      <c r="C9" s="23"/>
      <c r="D9" s="24" t="s">
        <v>18</v>
      </c>
      <c r="E9" s="25">
        <v>547</v>
      </c>
      <c r="F9" s="25">
        <v>547</v>
      </c>
      <c r="G9" s="25">
        <v>547</v>
      </c>
      <c r="H9" s="25"/>
      <c r="I9" s="62"/>
      <c r="J9" s="61"/>
      <c r="K9" s="64"/>
    </row>
    <row r="10" s="3" customFormat="1" ht="20.25" customHeight="1" spans="1:11">
      <c r="A10" s="21"/>
      <c r="B10" s="22"/>
      <c r="C10" s="23"/>
      <c r="D10" s="24" t="s">
        <v>19</v>
      </c>
      <c r="E10" s="26"/>
      <c r="F10" s="25"/>
      <c r="G10" s="25"/>
      <c r="H10" s="25"/>
      <c r="I10" s="25"/>
      <c r="J10" s="61"/>
      <c r="K10" s="64"/>
    </row>
    <row r="11" s="3" customFormat="1" ht="20.25" customHeight="1" spans="1:11">
      <c r="A11" s="27"/>
      <c r="B11" s="28"/>
      <c r="C11" s="29"/>
      <c r="D11" s="24" t="s">
        <v>20</v>
      </c>
      <c r="E11" s="26"/>
      <c r="F11" s="25"/>
      <c r="G11" s="25"/>
      <c r="H11" s="25"/>
      <c r="I11" s="25"/>
      <c r="J11" s="61"/>
      <c r="K11" s="65"/>
    </row>
    <row r="12" s="3" customFormat="1" ht="24" customHeight="1" spans="1:11">
      <c r="A12" s="30" t="s">
        <v>21</v>
      </c>
      <c r="B12" s="31" t="s">
        <v>22</v>
      </c>
      <c r="C12" s="32"/>
      <c r="D12" s="32"/>
      <c r="E12" s="32"/>
      <c r="F12" s="33"/>
      <c r="G12" s="31" t="s">
        <v>23</v>
      </c>
      <c r="H12" s="34"/>
      <c r="I12" s="34"/>
      <c r="J12" s="34"/>
      <c r="K12" s="66"/>
    </row>
    <row r="13" s="3" customFormat="1" ht="107" customHeight="1" spans="1:11">
      <c r="A13" s="35"/>
      <c r="B13" s="36" t="s">
        <v>24</v>
      </c>
      <c r="C13" s="37"/>
      <c r="D13" s="37"/>
      <c r="E13" s="37"/>
      <c r="F13" s="38"/>
      <c r="G13" s="36" t="s">
        <v>25</v>
      </c>
      <c r="H13" s="37"/>
      <c r="I13" s="37"/>
      <c r="J13" s="37"/>
      <c r="K13" s="38"/>
    </row>
    <row r="14" s="3" customFormat="1" ht="25.5" customHeight="1" spans="1:11">
      <c r="A14" s="30" t="s">
        <v>26</v>
      </c>
      <c r="B14" s="20" t="s">
        <v>27</v>
      </c>
      <c r="C14" s="25" t="s">
        <v>28</v>
      </c>
      <c r="D14" s="25" t="s">
        <v>29</v>
      </c>
      <c r="E14" s="25" t="s">
        <v>30</v>
      </c>
      <c r="F14" s="20" t="s">
        <v>31</v>
      </c>
      <c r="G14" s="25" t="s">
        <v>32</v>
      </c>
      <c r="H14" s="39" t="s">
        <v>15</v>
      </c>
      <c r="I14" s="67"/>
      <c r="J14" s="61" t="s">
        <v>14</v>
      </c>
      <c r="K14" s="20" t="s">
        <v>33</v>
      </c>
    </row>
    <row r="15" s="3" customFormat="1" ht="28" spans="1:11">
      <c r="A15" s="40"/>
      <c r="B15" s="41"/>
      <c r="C15" s="42" t="s">
        <v>34</v>
      </c>
      <c r="D15" s="43" t="s">
        <v>35</v>
      </c>
      <c r="E15" s="44">
        <v>15</v>
      </c>
      <c r="F15" s="41" t="s">
        <v>36</v>
      </c>
      <c r="G15" s="41" t="s">
        <v>37</v>
      </c>
      <c r="H15" s="21"/>
      <c r="I15" s="23"/>
      <c r="J15" s="25">
        <v>15</v>
      </c>
      <c r="K15" s="25"/>
    </row>
    <row r="16" s="3" customFormat="1" ht="70" spans="1:11">
      <c r="A16" s="40"/>
      <c r="B16" s="41"/>
      <c r="C16" s="45" t="s">
        <v>38</v>
      </c>
      <c r="D16" s="46" t="s">
        <v>39</v>
      </c>
      <c r="E16" s="44">
        <v>13</v>
      </c>
      <c r="F16" s="47" t="s">
        <v>40</v>
      </c>
      <c r="G16" s="48" t="s">
        <v>41</v>
      </c>
      <c r="H16" s="21"/>
      <c r="I16" s="23"/>
      <c r="J16" s="25">
        <v>13</v>
      </c>
      <c r="K16" s="25"/>
    </row>
    <row r="17" s="3" customFormat="1" ht="42" spans="1:11">
      <c r="A17" s="40"/>
      <c r="B17" s="41"/>
      <c r="C17" s="45" t="s">
        <v>42</v>
      </c>
      <c r="D17" s="49" t="s">
        <v>43</v>
      </c>
      <c r="E17" s="25">
        <v>6</v>
      </c>
      <c r="F17" s="41" t="s">
        <v>44</v>
      </c>
      <c r="G17" s="50" t="s">
        <v>45</v>
      </c>
      <c r="H17" s="21"/>
      <c r="I17" s="23"/>
      <c r="J17" s="25">
        <v>3</v>
      </c>
      <c r="K17" s="25" t="s">
        <v>46</v>
      </c>
    </row>
    <row r="18" s="3" customFormat="1" ht="15" spans="1:11">
      <c r="A18" s="40"/>
      <c r="B18" s="41"/>
      <c r="C18" s="45"/>
      <c r="D18" s="49" t="s">
        <v>47</v>
      </c>
      <c r="E18" s="25">
        <v>6</v>
      </c>
      <c r="F18" s="41" t="s">
        <v>48</v>
      </c>
      <c r="G18" s="51">
        <v>44136</v>
      </c>
      <c r="H18" s="21"/>
      <c r="I18" s="23"/>
      <c r="J18" s="25">
        <v>4</v>
      </c>
      <c r="K18" s="25" t="s">
        <v>46</v>
      </c>
    </row>
    <row r="19" s="3" customFormat="1" ht="51" customHeight="1" spans="1:11">
      <c r="A19" s="40"/>
      <c r="B19" s="41"/>
      <c r="C19" s="45" t="s">
        <v>49</v>
      </c>
      <c r="D19" s="52" t="s">
        <v>50</v>
      </c>
      <c r="E19" s="25">
        <v>5</v>
      </c>
      <c r="F19" s="44" t="s">
        <v>51</v>
      </c>
      <c r="G19" s="44" t="s">
        <v>51</v>
      </c>
      <c r="H19" s="16" t="s">
        <v>52</v>
      </c>
      <c r="I19" s="18"/>
      <c r="J19" s="25">
        <v>5</v>
      </c>
      <c r="K19" s="25"/>
    </row>
    <row r="20" s="3" customFormat="1" ht="140.25" customHeight="1" spans="1:11">
      <c r="A20" s="40"/>
      <c r="B20" s="41"/>
      <c r="C20" s="45"/>
      <c r="D20" s="49" t="s">
        <v>53</v>
      </c>
      <c r="E20" s="25">
        <v>5</v>
      </c>
      <c r="F20" s="41" t="s">
        <v>54</v>
      </c>
      <c r="G20" s="41" t="s">
        <v>55</v>
      </c>
      <c r="H20" s="16" t="s">
        <v>56</v>
      </c>
      <c r="I20" s="18"/>
      <c r="J20" s="25">
        <v>4.19</v>
      </c>
      <c r="K20" s="20" t="s">
        <v>57</v>
      </c>
    </row>
    <row r="21" s="3" customFormat="1" ht="153" customHeight="1" spans="1:11">
      <c r="A21" s="53"/>
      <c r="B21" s="54" t="s">
        <v>58</v>
      </c>
      <c r="C21" s="54" t="s">
        <v>59</v>
      </c>
      <c r="D21" s="43" t="s">
        <v>60</v>
      </c>
      <c r="E21" s="25">
        <v>40</v>
      </c>
      <c r="F21" s="55" t="s">
        <v>61</v>
      </c>
      <c r="G21" s="48" t="s">
        <v>62</v>
      </c>
      <c r="H21" s="21"/>
      <c r="I21" s="23"/>
      <c r="J21" s="25">
        <v>36</v>
      </c>
      <c r="K21" s="25" t="s">
        <v>63</v>
      </c>
    </row>
    <row r="22" s="3" customFormat="1" ht="20.25" customHeight="1" spans="1:11">
      <c r="A22" s="56" t="s">
        <v>64</v>
      </c>
      <c r="B22" s="56"/>
      <c r="C22" s="56"/>
      <c r="D22" s="56"/>
      <c r="E22" s="56"/>
      <c r="F22" s="56"/>
      <c r="G22" s="56"/>
      <c r="H22" s="56"/>
      <c r="I22" s="56"/>
      <c r="J22" s="61">
        <f>J8+SUM(J15:J21)</f>
        <v>90.19</v>
      </c>
      <c r="K22" s="26"/>
    </row>
    <row r="23" s="4" customFormat="1" ht="15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3" customFormat="1" ht="15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3" customFormat="1" ht="15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ht="15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="3" customFormat="1" ht="15" spans="5:10">
      <c r="E27" s="59"/>
      <c r="F27" s="59"/>
      <c r="G27" s="59"/>
      <c r="J27" s="6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A22:I22"/>
    <mergeCell ref="A23:K23"/>
    <mergeCell ref="A24:K24"/>
    <mergeCell ref="A25:K25"/>
    <mergeCell ref="A26:K26"/>
    <mergeCell ref="A12:A13"/>
    <mergeCell ref="A14:A21"/>
    <mergeCell ref="B15:B20"/>
    <mergeCell ref="C17:C18"/>
    <mergeCell ref="C19:C20"/>
    <mergeCell ref="K8:K11"/>
    <mergeCell ref="A7:C11"/>
    <mergeCell ref="H15:I18"/>
    <mergeCell ref="H20:I21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生命防护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2021-05-28T03:59:00Z</cp:lastPrinted>
  <dcterms:modified xsi:type="dcterms:W3CDTF">2021-06-02T07:00:09Z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