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<sst xmlns="http://schemas.openxmlformats.org/spreadsheetml/2006/main" count="104" uniqueCount="81">
  <si>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</si>
  <si>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</si>
  <si>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</si>
  <si>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基于大数据的客货协同分析方法研究服务（科技项目）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</si>
  <si>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</si>
  <si>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</si>
  <si>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</si>
  <si>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</si>
  <si>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</si>
  <si>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</si>
  <si>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</si>
  <si>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</si>
  <si>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</si>
  <si>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</si>
  <si>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</si>
  <si>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</si>
  <si>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</si>
  <si>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</si>
  <si>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</si>
  <si>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</si>
  <si>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</si>
  <si>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</si>
  <si>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</si>
  <si>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</si>
  <si>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1. 通过北京市五环内各行业城市货物需求总量分析，明确日间货车上路通行的合理规模；
2. 通过深化客货冲突的产生机理，基于交通大数据识别发布五环内常发客货冲突点位，进一步推动城市交通拥堵点位的治理；
3. 通过开展货车通行管理政策优化研究，为货车通行管理政策优化提供技术支持。</t>
  </si>
  <si>
    <t>目标全部完成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</si>
  <si>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</si>
  <si>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</si>
  <si>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</si>
  <si>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</si>
  <si>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</si>
  <si>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</si>
  <si>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</si>
  <si>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</si>
  <si>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</si>
  <si>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</si>
  <si>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项目开题报告</t>
  </si>
  <si>
    <t>1套</t>
  </si>
  <si>
    <t>完成值达到指标值，记满分；未达到指标值，按B/A或A/B*该指标分值记分。(即较小的数/大数*该指标分值）</t>
  </si>
  <si>
    <t>项目中期报告</t>
  </si>
  <si>
    <t>项目研究报告</t>
  </si>
  <si>
    <t>五环内客货冲突点位清单</t>
  </si>
  <si>
    <t>五环内货车通行管理优化建议</t>
  </si>
  <si>
    <t>质量指标
（13分）</t>
  </si>
  <si>
    <t>不同货类货运需求分析覆盖率</t>
  </si>
  <si>
    <t>≥95%</t>
  </si>
  <si>
    <t>不同货类日间运输必要性分析覆盖率</t>
  </si>
  <si>
    <t>五环内客货冲突类型识别率</t>
  </si>
  <si>
    <t>≥80%</t>
  </si>
  <si>
    <t>货车优化管理政策维度覆盖率</t>
  </si>
  <si>
    <t>专家评审合格率</t>
  </si>
  <si>
    <t>时效指标
（12分）</t>
  </si>
  <si>
    <t>完成开题评审</t>
  </si>
  <si>
    <t>1月底前</t>
  </si>
  <si>
    <t>如期完成</t>
  </si>
  <si>
    <t>完成中期评审</t>
  </si>
  <si>
    <t>3月底前</t>
  </si>
  <si>
    <t>完成结题评审</t>
  </si>
  <si>
    <t>4月中旬</t>
  </si>
  <si>
    <t>成本指标
（10分）</t>
  </si>
  <si>
    <t>项目首笔款拨付</t>
  </si>
  <si>
    <t>23.92万元</t>
  </si>
  <si>
    <t>在预算控制范围内得满分，超出预算按A/B*该指标分值计分</t>
  </si>
  <si>
    <t>项目中期款拨付</t>
  </si>
  <si>
    <t>17.94万元</t>
  </si>
  <si>
    <t>项目尾款拨付</t>
  </si>
  <si>
    <t>效
果
指
标
(40分)</t>
  </si>
  <si>
    <t>效益指标
（40分）</t>
  </si>
  <si>
    <t>经济效益</t>
  </si>
  <si>
    <t>货车日间运输经济性得到提升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</si>
  <si>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</si>
  <si>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</si>
  <si>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指标不清晰，证明材料不充分</t>
  </si>
  <si>
    <t>社会效益</t>
  </si>
  <si>
    <t>北京市五环内交通运输状况得到提升</t>
  </si>
  <si>
    <t>环境效益</t>
  </si>
  <si>
    <t>客货协同出行环境得到改善</t>
  </si>
  <si>
    <t>得到改善</t>
  </si>
  <si>
    <t>可持续效益</t>
  </si>
  <si>
    <t>城市配送车辆节能减排效益得到提升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</si>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</sst>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27" fillId="0" borderId="0"/>
    <xf numFmtId="42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3" fillId="18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/>
    <xf numFmtId="0" fontId="0" fillId="13" borderId="20" applyNumberFormat="0" applyFon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8" fillId="21" borderId="22" applyNumberFormat="0" applyAlignment="0" applyProtection="0">
      <alignment vertical="center"/>
    </xf>
    <xf numFmtId="0" fontId="24" fillId="21" borderId="21" applyNumberFormat="0" applyAlignment="0" applyProtection="0">
      <alignment vertical="center"/>
    </xf>
    <xf numFmtId="0" fontId="15" fillId="7" borderId="17" applyNumberForma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9" fillId="0" borderId="0"/>
    <xf numFmtId="0" fontId="13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9" fillId="0" borderId="0"/>
    <xf numFmtId="0" fontId="13" fillId="2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9" fillId="0" borderId="0"/>
    <xf numFmtId="0" fontId="13" fillId="1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9" fillId="0" borderId="0"/>
    <xf numFmtId="0" fontId="27" fillId="0" borderId="0">
      <alignment vertical="center"/>
    </xf>
    <xf numFmtId="0" fontId="27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27" fillId="0" borderId="0"/>
    <xf numFmtId="0" fontId="27" fillId="0" borderId="0"/>
    <xf numFmtId="0" fontId="7" fillId="0" borderId="0"/>
    <xf numFmtId="0" fontId="7" fillId="0" borderId="0">
      <alignment vertical="center"/>
    </xf>
    <xf numFmtId="0" fontId="33" fillId="0" borderId="0"/>
  </cellStyleXfs>
  <cellXfs count="6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Border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8" xfId="58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0" fillId="0" borderId="1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0" fillId="0" borderId="13" xfId="0" applyFont="1" applyFill="1" applyBorder="1" applyAlignment="1">
      <alignment horizontal="center" vertical="center" textRotation="255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>
      <alignment vertical="center"/>
    </xf>
    <xf numFmtId="0" fontId="0" fillId="0" borderId="14" xfId="0" applyFont="1" applyFill="1" applyBorder="1" applyAlignment="1">
      <alignment horizontal="center" vertical="center" textRotation="255"/>
    </xf>
    <xf numFmtId="0" fontId="0" fillId="0" borderId="2" xfId="0" applyNumberFormat="1" applyFont="1" applyFill="1" applyBorder="1" applyAlignment="1">
      <alignment vertical="center" wrapText="1"/>
    </xf>
    <xf numFmtId="0" fontId="0" fillId="0" borderId="3" xfId="0" applyNumberFormat="1" applyFont="1" applyFill="1" applyBorder="1" applyAlignment="1">
      <alignment vertical="center" wrapText="1"/>
    </xf>
    <xf numFmtId="0" fontId="0" fillId="0" borderId="4" xfId="0" applyNumberFormat="1" applyFont="1" applyFill="1" applyBorder="1" applyAlignment="1">
      <alignment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textRotation="255"/>
    </xf>
    <xf numFmtId="0" fontId="8" fillId="0" borderId="13" xfId="54" applyFont="1" applyFill="1" applyBorder="1" applyAlignment="1">
      <alignment horizontal="center" vertical="center" wrapText="1"/>
    </xf>
    <xf numFmtId="0" fontId="8" fillId="0" borderId="2" xfId="47" applyFont="1" applyFill="1" applyBorder="1" applyAlignment="1">
      <alignment vertical="center" wrapText="1"/>
    </xf>
    <xf numFmtId="0" fontId="8" fillId="0" borderId="15" xfId="54" applyFont="1" applyFill="1" applyBorder="1" applyAlignment="1">
      <alignment horizontal="center" vertical="center" wrapText="1"/>
    </xf>
    <xf numFmtId="9" fontId="0" fillId="0" borderId="8" xfId="58" applyNumberFormat="1" applyFont="1" applyFill="1" applyBorder="1" applyAlignment="1">
      <alignment horizontal="center" vertical="center" wrapText="1"/>
    </xf>
    <xf numFmtId="0" fontId="9" fillId="0" borderId="8" xfId="58" applyFont="1" applyFill="1" applyBorder="1" applyAlignment="1">
      <alignment horizontal="center" vertical="center" wrapText="1"/>
    </xf>
    <xf numFmtId="0" fontId="0" fillId="0" borderId="8" xfId="58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4" xfId="0" applyFont="1" applyFill="1" applyBorder="1">
      <alignment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0"/>
  <sheetViews>
    <sheetView tabSelected="1" zoomScale="85" zoomScaleNormal="85" topLeftCell="A2" workbookViewId="0">
      <selection activeCell="G11" sqref="G11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5" customWidth="1"/>
    <col min="6" max="6" width="15.2545454545455" style="5" customWidth="1"/>
    <col min="7" max="7" width="16.2545454545455" style="5" customWidth="1"/>
    <col min="8" max="8" width="13.1272727272727" customWidth="1"/>
    <col min="9" max="9" width="13.3727272727273" customWidth="1"/>
    <col min="10" max="10" width="8.5" style="6" customWidth="1"/>
    <col min="11" max="11" width="15.1272727272727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3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ht="8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56"/>
      <c r="K4" s="11"/>
    </row>
    <row r="5" s="2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2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2" customFormat="1" ht="20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28" t="s">
        <v>15</v>
      </c>
    </row>
    <row r="8" s="2" customFormat="1" ht="17.25" customHeight="1" spans="1:11">
      <c r="A8" s="24"/>
      <c r="B8" s="25"/>
      <c r="C8" s="26"/>
      <c r="D8" s="22" t="s">
        <v>16</v>
      </c>
      <c r="E8" s="27">
        <v>511.76</v>
      </c>
      <c r="F8" s="27">
        <v>60</v>
      </c>
      <c r="G8" s="27">
        <v>60</v>
      </c>
      <c r="H8" s="28">
        <v>10</v>
      </c>
      <c r="I8" s="57">
        <f>+G8/F8</f>
        <v>1</v>
      </c>
      <c r="J8" s="23">
        <f>IF(H8*I8&lt;10,H8*I8,10)</f>
        <v>10</v>
      </c>
      <c r="K8" s="58" t="s">
        <v>17</v>
      </c>
    </row>
    <row r="9" s="2" customFormat="1" ht="18" customHeight="1" spans="1:11">
      <c r="A9" s="24"/>
      <c r="B9" s="25"/>
      <c r="C9" s="26"/>
      <c r="D9" s="29" t="s">
        <v>18</v>
      </c>
      <c r="E9" s="27">
        <v>511.76</v>
      </c>
      <c r="F9" s="27">
        <v>60</v>
      </c>
      <c r="G9" s="27">
        <v>60</v>
      </c>
      <c r="H9" s="28"/>
      <c r="I9" s="57"/>
      <c r="J9" s="23"/>
      <c r="K9" s="59"/>
    </row>
    <row r="10" s="2" customFormat="1" ht="18" customHeight="1" spans="1:11">
      <c r="A10" s="24"/>
      <c r="B10" s="25"/>
      <c r="C10" s="26"/>
      <c r="D10" s="29" t="s">
        <v>19</v>
      </c>
      <c r="E10" s="30"/>
      <c r="F10" s="28"/>
      <c r="G10" s="28"/>
      <c r="H10" s="28"/>
      <c r="I10" s="28"/>
      <c r="J10" s="23"/>
      <c r="K10" s="59"/>
    </row>
    <row r="11" s="2" customFormat="1" ht="21.75" customHeight="1" spans="1:11">
      <c r="A11" s="31"/>
      <c r="B11" s="32"/>
      <c r="C11" s="33"/>
      <c r="D11" s="29" t="s">
        <v>20</v>
      </c>
      <c r="E11" s="34"/>
      <c r="F11" s="28"/>
      <c r="G11" s="28"/>
      <c r="H11" s="28"/>
      <c r="I11" s="28"/>
      <c r="J11" s="23"/>
      <c r="K11" s="60"/>
    </row>
    <row r="12" s="2" customFormat="1" ht="25.5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61"/>
    </row>
    <row r="13" s="2" customFormat="1" ht="84" customHeight="1" spans="1:11">
      <c r="A13" s="40"/>
      <c r="B13" s="41" t="s">
        <v>24</v>
      </c>
      <c r="C13" s="42"/>
      <c r="D13" s="42"/>
      <c r="E13" s="42"/>
      <c r="F13" s="43"/>
      <c r="G13" s="36" t="s">
        <v>25</v>
      </c>
      <c r="H13" s="37"/>
      <c r="I13" s="37"/>
      <c r="J13" s="37"/>
      <c r="K13" s="38"/>
    </row>
    <row r="14" s="2" customFormat="1" ht="25.9" customHeight="1" spans="1:11">
      <c r="A14" s="35" t="s">
        <v>26</v>
      </c>
      <c r="B14" s="44" t="s">
        <v>27</v>
      </c>
      <c r="C14" s="28" t="s">
        <v>28</v>
      </c>
      <c r="D14" s="28" t="s">
        <v>29</v>
      </c>
      <c r="E14" s="28" t="s">
        <v>30</v>
      </c>
      <c r="F14" s="44" t="s">
        <v>31</v>
      </c>
      <c r="G14" s="28" t="s">
        <v>32</v>
      </c>
      <c r="H14" s="45" t="s">
        <v>15</v>
      </c>
      <c r="I14" s="62"/>
      <c r="J14" s="23" t="s">
        <v>14</v>
      </c>
      <c r="K14" s="44" t="s">
        <v>33</v>
      </c>
    </row>
    <row r="15" s="2" customFormat="1" spans="1:11">
      <c r="A15" s="46"/>
      <c r="B15" s="47" t="s">
        <v>34</v>
      </c>
      <c r="C15" s="47" t="s">
        <v>35</v>
      </c>
      <c r="D15" s="48" t="s">
        <v>36</v>
      </c>
      <c r="E15" s="27">
        <v>3</v>
      </c>
      <c r="F15" s="27" t="s">
        <v>37</v>
      </c>
      <c r="G15" s="27" t="s">
        <v>37</v>
      </c>
      <c r="H15" s="19" t="s">
        <v>38</v>
      </c>
      <c r="I15" s="21"/>
      <c r="J15" s="27">
        <v>3</v>
      </c>
      <c r="K15" s="28"/>
    </row>
    <row r="16" s="2" customFormat="1" spans="1:11">
      <c r="A16" s="46"/>
      <c r="B16" s="49"/>
      <c r="C16" s="49"/>
      <c r="D16" s="48" t="s">
        <v>39</v>
      </c>
      <c r="E16" s="27">
        <v>3</v>
      </c>
      <c r="F16" s="27" t="s">
        <v>37</v>
      </c>
      <c r="G16" s="27" t="s">
        <v>37</v>
      </c>
      <c r="H16" s="24"/>
      <c r="I16" s="26"/>
      <c r="J16" s="27">
        <v>3</v>
      </c>
      <c r="K16" s="28"/>
    </row>
    <row r="17" s="2" customFormat="1" spans="1:11">
      <c r="A17" s="46"/>
      <c r="B17" s="49"/>
      <c r="C17" s="49"/>
      <c r="D17" s="48" t="s">
        <v>40</v>
      </c>
      <c r="E17" s="27">
        <v>3</v>
      </c>
      <c r="F17" s="27" t="s">
        <v>37</v>
      </c>
      <c r="G17" s="27" t="s">
        <v>37</v>
      </c>
      <c r="H17" s="24"/>
      <c r="I17" s="26"/>
      <c r="J17" s="27">
        <v>3</v>
      </c>
      <c r="K17" s="28"/>
    </row>
    <row r="18" s="2" customFormat="1" ht="28" spans="1:11">
      <c r="A18" s="46"/>
      <c r="B18" s="49"/>
      <c r="C18" s="49"/>
      <c r="D18" s="48" t="s">
        <v>41</v>
      </c>
      <c r="E18" s="27">
        <v>3</v>
      </c>
      <c r="F18" s="27" t="s">
        <v>37</v>
      </c>
      <c r="G18" s="27" t="s">
        <v>37</v>
      </c>
      <c r="H18" s="24"/>
      <c r="I18" s="26"/>
      <c r="J18" s="27">
        <v>3</v>
      </c>
      <c r="K18" s="28"/>
    </row>
    <row r="19" s="2" customFormat="1" ht="28" spans="1:11">
      <c r="A19" s="46"/>
      <c r="B19" s="49"/>
      <c r="C19" s="49"/>
      <c r="D19" s="48" t="s">
        <v>42</v>
      </c>
      <c r="E19" s="27">
        <v>3</v>
      </c>
      <c r="F19" s="27" t="s">
        <v>37</v>
      </c>
      <c r="G19" s="27" t="s">
        <v>37</v>
      </c>
      <c r="H19" s="24"/>
      <c r="I19" s="26"/>
      <c r="J19" s="27">
        <v>3</v>
      </c>
      <c r="K19" s="28"/>
    </row>
    <row r="20" s="2" customFormat="1" ht="28" spans="1:11">
      <c r="A20" s="46"/>
      <c r="B20" s="49"/>
      <c r="C20" s="47" t="s">
        <v>43</v>
      </c>
      <c r="D20" s="48" t="s">
        <v>44</v>
      </c>
      <c r="E20" s="27">
        <v>3</v>
      </c>
      <c r="F20" s="27" t="s">
        <v>45</v>
      </c>
      <c r="G20" s="50">
        <v>1</v>
      </c>
      <c r="H20" s="24"/>
      <c r="I20" s="26"/>
      <c r="J20" s="27">
        <v>3</v>
      </c>
      <c r="K20" s="28"/>
    </row>
    <row r="21" s="2" customFormat="1" ht="28" spans="1:11">
      <c r="A21" s="46"/>
      <c r="B21" s="49"/>
      <c r="C21" s="49"/>
      <c r="D21" s="48" t="s">
        <v>46</v>
      </c>
      <c r="E21" s="27">
        <v>3</v>
      </c>
      <c r="F21" s="27" t="s">
        <v>45</v>
      </c>
      <c r="G21" s="50">
        <v>1</v>
      </c>
      <c r="H21" s="24"/>
      <c r="I21" s="26"/>
      <c r="J21" s="27">
        <v>3</v>
      </c>
      <c r="K21" s="28"/>
    </row>
    <row r="22" s="2" customFormat="1" ht="28" spans="1:11">
      <c r="A22" s="46"/>
      <c r="B22" s="49"/>
      <c r="C22" s="49"/>
      <c r="D22" s="48" t="s">
        <v>47</v>
      </c>
      <c r="E22" s="27">
        <v>3</v>
      </c>
      <c r="F22" s="27" t="s">
        <v>48</v>
      </c>
      <c r="G22" s="50">
        <v>0.9</v>
      </c>
      <c r="H22" s="24"/>
      <c r="I22" s="26"/>
      <c r="J22" s="27">
        <v>3</v>
      </c>
      <c r="K22" s="28"/>
    </row>
    <row r="23" s="2" customFormat="1" ht="28" spans="1:11">
      <c r="A23" s="46"/>
      <c r="B23" s="49"/>
      <c r="C23" s="49"/>
      <c r="D23" s="48" t="s">
        <v>49</v>
      </c>
      <c r="E23" s="27">
        <v>2</v>
      </c>
      <c r="F23" s="50">
        <v>1</v>
      </c>
      <c r="G23" s="50">
        <v>1</v>
      </c>
      <c r="H23" s="24"/>
      <c r="I23" s="26"/>
      <c r="J23" s="27">
        <v>2</v>
      </c>
      <c r="K23" s="28"/>
    </row>
    <row r="24" s="2" customFormat="1" spans="1:11">
      <c r="A24" s="46"/>
      <c r="B24" s="49"/>
      <c r="C24" s="49"/>
      <c r="D24" s="48" t="s">
        <v>50</v>
      </c>
      <c r="E24" s="27">
        <v>2</v>
      </c>
      <c r="F24" s="50">
        <v>1</v>
      </c>
      <c r="G24" s="50">
        <v>1</v>
      </c>
      <c r="H24" s="24"/>
      <c r="I24" s="26"/>
      <c r="J24" s="27">
        <v>2</v>
      </c>
      <c r="K24" s="28"/>
    </row>
    <row r="25" s="2" customFormat="1" spans="1:11">
      <c r="A25" s="46"/>
      <c r="B25" s="49"/>
      <c r="C25" s="47" t="s">
        <v>51</v>
      </c>
      <c r="D25" s="48" t="s">
        <v>52</v>
      </c>
      <c r="E25" s="28">
        <v>4</v>
      </c>
      <c r="F25" s="27" t="s">
        <v>53</v>
      </c>
      <c r="G25" s="27" t="s">
        <v>54</v>
      </c>
      <c r="H25" s="24"/>
      <c r="I25" s="26"/>
      <c r="J25" s="27">
        <v>4</v>
      </c>
      <c r="K25" s="28"/>
    </row>
    <row r="26" s="2" customFormat="1" spans="1:11">
      <c r="A26" s="46"/>
      <c r="B26" s="49"/>
      <c r="C26" s="49"/>
      <c r="D26" s="48" t="s">
        <v>55</v>
      </c>
      <c r="E26" s="28">
        <v>4</v>
      </c>
      <c r="F26" s="27" t="s">
        <v>56</v>
      </c>
      <c r="G26" s="27" t="s">
        <v>54</v>
      </c>
      <c r="H26" s="24"/>
      <c r="I26" s="26"/>
      <c r="J26" s="27">
        <v>4</v>
      </c>
      <c r="K26" s="28"/>
    </row>
    <row r="27" s="2" customFormat="1" spans="1:11">
      <c r="A27" s="46"/>
      <c r="B27" s="49"/>
      <c r="C27" s="49"/>
      <c r="D27" s="48" t="s">
        <v>57</v>
      </c>
      <c r="E27" s="28">
        <v>4</v>
      </c>
      <c r="F27" s="27" t="s">
        <v>58</v>
      </c>
      <c r="G27" s="27" t="s">
        <v>54</v>
      </c>
      <c r="H27" s="24"/>
      <c r="I27" s="26"/>
      <c r="J27" s="27">
        <v>4</v>
      </c>
      <c r="K27" s="28"/>
    </row>
    <row r="28" s="2" customFormat="1" spans="1:11">
      <c r="A28" s="46"/>
      <c r="B28" s="49"/>
      <c r="C28" s="47" t="s">
        <v>59</v>
      </c>
      <c r="D28" s="48" t="s">
        <v>60</v>
      </c>
      <c r="E28" s="28">
        <v>3</v>
      </c>
      <c r="F28" s="51" t="s">
        <v>61</v>
      </c>
      <c r="G28" s="51" t="s">
        <v>61</v>
      </c>
      <c r="H28" s="19" t="s">
        <v>62</v>
      </c>
      <c r="I28" s="21"/>
      <c r="J28" s="27">
        <v>3</v>
      </c>
      <c r="K28" s="28"/>
    </row>
    <row r="29" s="2" customFormat="1" spans="1:11">
      <c r="A29" s="46"/>
      <c r="B29" s="49"/>
      <c r="C29" s="49"/>
      <c r="D29" s="48" t="s">
        <v>63</v>
      </c>
      <c r="E29" s="28">
        <v>3</v>
      </c>
      <c r="F29" s="51" t="s">
        <v>64</v>
      </c>
      <c r="G29" s="51" t="s">
        <v>64</v>
      </c>
      <c r="H29" s="24"/>
      <c r="I29" s="26"/>
      <c r="J29" s="27">
        <v>3</v>
      </c>
      <c r="K29" s="28"/>
    </row>
    <row r="30" s="2" customFormat="1" ht="20.1" customHeight="1" spans="1:11">
      <c r="A30" s="46"/>
      <c r="B30" s="49"/>
      <c r="C30" s="49"/>
      <c r="D30" s="48" t="s">
        <v>65</v>
      </c>
      <c r="E30" s="28">
        <v>4</v>
      </c>
      <c r="F30" s="51" t="s">
        <v>64</v>
      </c>
      <c r="G30" s="51" t="s">
        <v>64</v>
      </c>
      <c r="H30" s="24"/>
      <c r="I30" s="26"/>
      <c r="J30" s="27">
        <v>4</v>
      </c>
      <c r="K30" s="28"/>
    </row>
    <row r="31" s="2" customFormat="1" ht="50.25" customHeight="1" spans="1:11">
      <c r="A31" s="46"/>
      <c r="B31" s="47" t="s">
        <v>66</v>
      </c>
      <c r="C31" s="47" t="s">
        <v>67</v>
      </c>
      <c r="D31" s="48" t="s">
        <v>68</v>
      </c>
      <c r="E31" s="28">
        <v>10</v>
      </c>
      <c r="F31" s="52" t="s">
        <v>69</v>
      </c>
      <c r="G31" s="27" t="s">
        <v>70</v>
      </c>
      <c r="H31" s="19" t="s">
        <v>71</v>
      </c>
      <c r="I31" s="21"/>
      <c r="J31" s="27">
        <v>8</v>
      </c>
      <c r="K31" s="63" t="s">
        <v>72</v>
      </c>
    </row>
    <row r="32" s="2" customFormat="1" ht="50.25" customHeight="1" spans="1:11">
      <c r="A32" s="46"/>
      <c r="B32" s="49"/>
      <c r="C32" s="49"/>
      <c r="D32" s="48" t="s">
        <v>73</v>
      </c>
      <c r="E32" s="28">
        <v>10</v>
      </c>
      <c r="F32" s="52" t="s">
        <v>74</v>
      </c>
      <c r="G32" s="27" t="s">
        <v>70</v>
      </c>
      <c r="H32" s="24"/>
      <c r="I32" s="26"/>
      <c r="J32" s="27">
        <v>8</v>
      </c>
      <c r="K32" s="63" t="s">
        <v>72</v>
      </c>
    </row>
    <row r="33" s="2" customFormat="1" ht="50.25" customHeight="1" spans="1:11">
      <c r="A33" s="46"/>
      <c r="B33" s="49"/>
      <c r="C33" s="49"/>
      <c r="D33" s="48" t="s">
        <v>75</v>
      </c>
      <c r="E33" s="28">
        <v>10</v>
      </c>
      <c r="F33" s="52" t="s">
        <v>76</v>
      </c>
      <c r="G33" s="27" t="s">
        <v>77</v>
      </c>
      <c r="H33" s="24"/>
      <c r="I33" s="26"/>
      <c r="J33" s="27">
        <v>8</v>
      </c>
      <c r="K33" s="63" t="s">
        <v>72</v>
      </c>
    </row>
    <row r="34" s="2" customFormat="1" ht="50.25" customHeight="1" spans="1:11">
      <c r="A34" s="46"/>
      <c r="B34" s="49"/>
      <c r="C34" s="49"/>
      <c r="D34" s="48" t="s">
        <v>78</v>
      </c>
      <c r="E34" s="28">
        <v>10</v>
      </c>
      <c r="F34" s="52" t="s">
        <v>79</v>
      </c>
      <c r="G34" s="27" t="s">
        <v>70</v>
      </c>
      <c r="H34" s="24"/>
      <c r="I34" s="26"/>
      <c r="J34" s="27">
        <v>8</v>
      </c>
      <c r="K34" s="63" t="s">
        <v>72</v>
      </c>
    </row>
    <row r="35" s="2" customFormat="1" ht="25.5" customHeight="1" spans="1:11">
      <c r="A35" s="53" t="s">
        <v>80</v>
      </c>
      <c r="B35" s="53"/>
      <c r="C35" s="53"/>
      <c r="D35" s="53"/>
      <c r="E35" s="53"/>
      <c r="F35" s="53"/>
      <c r="G35" s="53"/>
      <c r="H35" s="53"/>
      <c r="I35" s="53"/>
      <c r="J35" s="23">
        <f>J8+SUM(J15:J34)</f>
        <v>92</v>
      </c>
      <c r="K35" s="64"/>
    </row>
    <row r="36" s="3" customFormat="1" spans="1:11">
      <c r="A36" s="54"/>
      <c r="B36" s="54"/>
      <c r="C36" s="54"/>
      <c r="D36" s="54"/>
      <c r="E36" s="54"/>
      <c r="F36" s="54"/>
      <c r="G36" s="54"/>
      <c r="H36" s="54"/>
      <c r="I36" s="54"/>
      <c r="J36" s="54"/>
      <c r="K36" s="54"/>
    </row>
    <row r="37" s="4" customFormat="1" spans="1:11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</row>
    <row r="38" s="4" customFormat="1" spans="1:11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</row>
    <row r="39" s="4" customFormat="1" spans="1:11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</row>
    <row r="40" s="4" customFormat="1" spans="1:11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</row>
  </sheetData>
  <mergeCells count="34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A35:I35"/>
    <mergeCell ref="A36:K36"/>
    <mergeCell ref="A37:K37"/>
    <mergeCell ref="A38:K38"/>
    <mergeCell ref="A39:K39"/>
    <mergeCell ref="A40:K40"/>
    <mergeCell ref="A12:A13"/>
    <mergeCell ref="A14:A34"/>
    <mergeCell ref="B15:B30"/>
    <mergeCell ref="B31:B34"/>
    <mergeCell ref="C15:C19"/>
    <mergeCell ref="C20:C24"/>
    <mergeCell ref="C25:C27"/>
    <mergeCell ref="C28:C30"/>
    <mergeCell ref="C31:C34"/>
    <mergeCell ref="K8:K11"/>
    <mergeCell ref="H15:I27"/>
    <mergeCell ref="H28:I30"/>
    <mergeCell ref="H31:I34"/>
    <mergeCell ref="A7:C11"/>
  </mergeCells>
  <pageMargins left="0.354330708661417" right="0.354330708661417" top="0.393700787401575" bottom="0.393700787401575" header="0.511811023622047" footer="0.511811023622047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2021-06-02T03:13:21Z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