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信息系统建设运维类" sheetId="2" r:id="rId1"/>
  </sheets>
  <definedNames>
    <definedName name="_xlnm.Print_Area" localSheetId="0">信息系统建设运维类!$A$1:$K$29</definedName>
  </definedNames>
  <calcPr calcId="144525"/>
</workbook>
</file>

<file path=xl/sharedStrings.xml><?xml version="1.0" encoding="utf-8"?>
<sst xmlns="http://schemas.openxmlformats.org/spreadsheetml/2006/main" count="75" uniqueCount="65">
  <si>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</si>
  <si>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</si>
  <si>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</si>
  <si>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交通安全应急指挥信息系统运维经费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</si>
  <si>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</si>
  <si>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</si>
  <si>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</si>
  <si>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</si>
  <si>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</si>
  <si>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</si>
  <si>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</si>
  <si>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</si>
  <si>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</si>
  <si>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</si>
  <si>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</si>
  <si>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</si>
  <si>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</si>
  <si>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</si>
  <si>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</si>
  <si>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</si>
  <si>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</si>
  <si>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</si>
  <si>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</si>
  <si>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</si>
  <si>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年度目标：1.保障项目基础设施、软件硬件正常运转，为应急业务开展提供支撑；2.提高工作效率及应急响应的能力。</t>
  </si>
  <si>
    <t xml:space="preserve">1.能够及时提供准确、有效、安全、可靠的应急抢险通信保障工作。
2.保障项目基础设施、软件硬件正常运转，为应急业务开展提供支撑。
3.提高工作效率及应急响应的能力。 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</si>
  <si>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</si>
  <si>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</si>
  <si>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</si>
  <si>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</si>
  <si>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</si>
  <si>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</si>
  <si>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</si>
  <si>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</si>
  <si>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</si>
  <si>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</si>
  <si>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硬件维护数量</t>
  </si>
  <si>
    <t>11套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</si>
  <si>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</si>
  <si>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软件维护数量</t>
  </si>
  <si>
    <t>3套</t>
  </si>
  <si>
    <t>质量指标
（13分）</t>
  </si>
  <si>
    <t>政府采购率</t>
  </si>
  <si>
    <t>100%</t>
  </si>
  <si>
    <t>故障排除率</t>
  </si>
  <si>
    <t>时效指标
（12分）</t>
  </si>
  <si>
    <t>需求方案设计时间</t>
  </si>
  <si>
    <t>5月前</t>
  </si>
  <si>
    <t>当年5月前</t>
  </si>
  <si>
    <t>招标采购时间</t>
  </si>
  <si>
    <t>运维时间</t>
  </si>
  <si>
    <t>全年进行</t>
  </si>
  <si>
    <t>成本指标
（10分）</t>
  </si>
  <si>
    <t>项目预算控制数</t>
  </si>
  <si>
    <t>274.77万元，其中，交通安全应急指挥信息系统运维服务经费168.8万元，网络专线租赁费20.7万元，应急移动通信指挥车系统维护服务费85.27万元。</t>
  </si>
  <si>
    <t>268.393万元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</si>
  <si>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</si>
  <si>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</si>
  <si>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</si>
  <si>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</si>
  <si>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保障项目基础设施、软件硬件正常运转，为应急业务开展提供支撑；提高工作效率及应急响应的能力。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</si>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</sst>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name val="Arial"/>
      <charset val="134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3" fillId="1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0"/>
    <xf numFmtId="0" fontId="0" fillId="17" borderId="17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30" fillId="9" borderId="19" applyNumberFormat="0" applyAlignment="0" applyProtection="0">
      <alignment vertical="center"/>
    </xf>
    <xf numFmtId="0" fontId="21" fillId="9" borderId="16" applyNumberFormat="0" applyAlignment="0" applyProtection="0">
      <alignment vertical="center"/>
    </xf>
    <xf numFmtId="0" fontId="32" fillId="24" borderId="21" applyNumberForma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0" borderId="0"/>
    <xf numFmtId="0" fontId="19" fillId="2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/>
    <xf numFmtId="0" fontId="19" fillId="1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0" borderId="0"/>
    <xf numFmtId="0" fontId="19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0" borderId="0"/>
    <xf numFmtId="0" fontId="7" fillId="0" borderId="0">
      <alignment vertical="center"/>
    </xf>
    <xf numFmtId="0" fontId="7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8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9" fillId="0" borderId="8" xfId="47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7" fillId="0" borderId="8" xfId="1" applyFont="1" applyBorder="1" applyAlignment="1">
      <alignment horizontal="left"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8" xfId="54" applyFont="1" applyBorder="1" applyAlignment="1">
      <alignment horizontal="center" vertical="center" wrapText="1"/>
    </xf>
    <xf numFmtId="0" fontId="9" fillId="0" borderId="3" xfId="47" applyFont="1" applyBorder="1" applyAlignment="1">
      <alignment vertical="center" wrapText="1"/>
    </xf>
    <xf numFmtId="0" fontId="7" fillId="0" borderId="8" xfId="58" applyFont="1" applyBorder="1" applyAlignment="1">
      <alignment horizontal="center" vertical="center" wrapText="1"/>
    </xf>
    <xf numFmtId="9" fontId="7" fillId="0" borderId="8" xfId="0" applyNumberFormat="1" applyFont="1" applyBorder="1" applyAlignment="1">
      <alignment horizontal="center" vertical="center"/>
    </xf>
    <xf numFmtId="0" fontId="11" fillId="0" borderId="8" xfId="58" applyFont="1" applyFill="1" applyBorder="1" applyAlignment="1">
      <alignment horizontal="center" vertical="center" wrapText="1"/>
    </xf>
    <xf numFmtId="9" fontId="11" fillId="0" borderId="8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7" fillId="0" borderId="8" xfId="58" applyFont="1" applyFill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2" fontId="3" fillId="0" borderId="0" xfId="0" applyNumberFormat="1" applyFont="1">
      <alignment vertical="center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4" fontId="3" fillId="0" borderId="0" xfId="0" applyNumberFormat="1" applyFont="1">
      <alignment vertical="center"/>
    </xf>
    <xf numFmtId="0" fontId="7" fillId="0" borderId="5" xfId="0" applyFont="1" applyFill="1" applyBorder="1">
      <alignment vertical="center"/>
    </xf>
    <xf numFmtId="0" fontId="7" fillId="0" borderId="5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176" fontId="7" fillId="0" borderId="13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0"/>
  <sheetViews>
    <sheetView tabSelected="1" zoomScale="67" zoomScaleNormal="67" topLeftCell="A23" workbookViewId="0">
      <selection activeCell="J24" sqref="J24"/>
    </sheetView>
  </sheetViews>
  <sheetFormatPr defaultColWidth="9" defaultRowHeight="14"/>
  <cols>
    <col min="1" max="1" width="5.75454545454545" customWidth="1"/>
    <col min="2" max="2" width="7.5" customWidth="1"/>
    <col min="3" max="3" width="9.75454545454545" customWidth="1"/>
    <col min="4" max="4" width="20.5" customWidth="1"/>
    <col min="5" max="7" width="15.6272727272727" style="6" customWidth="1"/>
    <col min="8" max="9" width="9.62727272727273" customWidth="1"/>
    <col min="10" max="10" width="9.62727272727273" style="7" customWidth="1"/>
    <col min="11" max="11" width="15.2545454545455" customWidth="1"/>
    <col min="12" max="12" width="5.87272727272727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7.5" hidden="1" spans="1:11">
      <c r="A4" s="12"/>
      <c r="B4" s="12"/>
      <c r="C4" s="12"/>
      <c r="D4" s="12"/>
      <c r="E4" s="13"/>
      <c r="F4" s="13"/>
      <c r="G4" s="13"/>
      <c r="H4" s="12"/>
      <c r="I4" s="12"/>
      <c r="J4" s="69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3" customFormat="1" ht="28.5" customHeight="1" spans="1:12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29" t="s">
        <v>15</v>
      </c>
      <c r="L7" s="70"/>
    </row>
    <row r="8" s="3" customFormat="1" ht="20.25" customHeight="1" spans="1:12">
      <c r="A8" s="25"/>
      <c r="B8" s="26"/>
      <c r="C8" s="27"/>
      <c r="D8" s="23" t="s">
        <v>16</v>
      </c>
      <c r="E8" s="19">
        <v>274.77</v>
      </c>
      <c r="F8" s="28">
        <f>F9</f>
        <v>269.238</v>
      </c>
      <c r="G8" s="28">
        <f>2532250/10000+151680/10000</f>
        <v>268.393</v>
      </c>
      <c r="H8" s="29">
        <v>10</v>
      </c>
      <c r="I8" s="71">
        <f>+G8/F8</f>
        <v>0.996861512862226</v>
      </c>
      <c r="J8" s="24">
        <f>IF(H8*I8&lt;10,H8*I8,10)</f>
        <v>9.96861512862226</v>
      </c>
      <c r="K8" s="72" t="s">
        <v>17</v>
      </c>
      <c r="L8" s="70"/>
    </row>
    <row r="9" s="3" customFormat="1" ht="20.25" customHeight="1" spans="1:11">
      <c r="A9" s="25"/>
      <c r="B9" s="26"/>
      <c r="C9" s="27"/>
      <c r="D9" s="30" t="s">
        <v>18</v>
      </c>
      <c r="E9" s="16">
        <v>274.77</v>
      </c>
      <c r="F9" s="28">
        <v>269.238</v>
      </c>
      <c r="G9" s="28">
        <f>2532250/10000+151680/10000</f>
        <v>268.393</v>
      </c>
      <c r="H9" s="29"/>
      <c r="I9" s="71"/>
      <c r="J9" s="24"/>
      <c r="K9" s="73"/>
    </row>
    <row r="10" s="3" customFormat="1" ht="20.25" customHeight="1" spans="1:11">
      <c r="A10" s="25"/>
      <c r="B10" s="26"/>
      <c r="C10" s="27"/>
      <c r="D10" s="30" t="s">
        <v>19</v>
      </c>
      <c r="E10" s="31"/>
      <c r="F10" s="29"/>
      <c r="G10" s="29"/>
      <c r="H10" s="29"/>
      <c r="I10" s="29"/>
      <c r="J10" s="24"/>
      <c r="K10" s="73"/>
    </row>
    <row r="11" s="3" customFormat="1" ht="20.25" customHeight="1" spans="1:12">
      <c r="A11" s="32"/>
      <c r="B11" s="33"/>
      <c r="C11" s="34"/>
      <c r="D11" s="30" t="s">
        <v>20</v>
      </c>
      <c r="E11" s="35"/>
      <c r="F11" s="29"/>
      <c r="G11" s="29"/>
      <c r="H11" s="29"/>
      <c r="I11" s="29"/>
      <c r="J11" s="24"/>
      <c r="K11" s="74"/>
      <c r="L11" s="75"/>
    </row>
    <row r="12" s="3" customFormat="1" ht="27.75" customHeight="1" spans="1:11">
      <c r="A12" s="36" t="s">
        <v>21</v>
      </c>
      <c r="B12" s="37" t="s">
        <v>22</v>
      </c>
      <c r="C12" s="38"/>
      <c r="D12" s="38"/>
      <c r="E12" s="38"/>
      <c r="F12" s="39"/>
      <c r="G12" s="37" t="s">
        <v>23</v>
      </c>
      <c r="H12" s="40"/>
      <c r="I12" s="40"/>
      <c r="J12" s="40"/>
      <c r="K12" s="76"/>
    </row>
    <row r="13" s="3" customFormat="1" ht="71.25" customHeight="1" spans="1:11">
      <c r="A13" s="41"/>
      <c r="B13" s="42" t="s">
        <v>24</v>
      </c>
      <c r="C13" s="43"/>
      <c r="D13" s="43"/>
      <c r="E13" s="43"/>
      <c r="F13" s="44"/>
      <c r="G13" s="42" t="s">
        <v>25</v>
      </c>
      <c r="H13" s="43"/>
      <c r="I13" s="43"/>
      <c r="J13" s="43"/>
      <c r="K13" s="44"/>
    </row>
    <row r="14" s="3" customFormat="1" ht="33" customHeight="1" spans="1:11">
      <c r="A14" s="45" t="s">
        <v>26</v>
      </c>
      <c r="B14" s="46" t="s">
        <v>27</v>
      </c>
      <c r="C14" s="47" t="s">
        <v>28</v>
      </c>
      <c r="D14" s="47" t="s">
        <v>29</v>
      </c>
      <c r="E14" s="47" t="s">
        <v>30</v>
      </c>
      <c r="F14" s="46" t="s">
        <v>31</v>
      </c>
      <c r="G14" s="47" t="s">
        <v>32</v>
      </c>
      <c r="H14" s="48" t="s">
        <v>15</v>
      </c>
      <c r="I14" s="77"/>
      <c r="J14" s="78" t="s">
        <v>14</v>
      </c>
      <c r="K14" s="46" t="s">
        <v>33</v>
      </c>
    </row>
    <row r="15" s="3" customFormat="1" ht="24.75" customHeight="1" spans="1:11">
      <c r="A15" s="49"/>
      <c r="B15" s="50" t="s">
        <v>34</v>
      </c>
      <c r="C15" s="50" t="s">
        <v>35</v>
      </c>
      <c r="D15" s="51" t="s">
        <v>36</v>
      </c>
      <c r="E15" s="52">
        <v>8</v>
      </c>
      <c r="F15" s="52" t="s">
        <v>37</v>
      </c>
      <c r="G15" s="52" t="s">
        <v>37</v>
      </c>
      <c r="H15" s="53" t="s">
        <v>38</v>
      </c>
      <c r="I15" s="79"/>
      <c r="J15" s="47">
        <v>8</v>
      </c>
      <c r="K15" s="47"/>
    </row>
    <row r="16" s="3" customFormat="1" ht="24.75" customHeight="1" spans="1:11">
      <c r="A16" s="49"/>
      <c r="B16" s="54"/>
      <c r="C16" s="54"/>
      <c r="D16" s="51" t="s">
        <v>39</v>
      </c>
      <c r="E16" s="52">
        <v>7</v>
      </c>
      <c r="F16" s="52" t="s">
        <v>40</v>
      </c>
      <c r="G16" s="52" t="s">
        <v>40</v>
      </c>
      <c r="H16" s="55"/>
      <c r="I16" s="80"/>
      <c r="J16" s="47">
        <v>7</v>
      </c>
      <c r="K16" s="47"/>
    </row>
    <row r="17" s="3" customFormat="1" ht="24.75" customHeight="1" spans="1:11">
      <c r="A17" s="49"/>
      <c r="B17" s="54"/>
      <c r="C17" s="56" t="s">
        <v>41</v>
      </c>
      <c r="D17" s="57" t="s">
        <v>42</v>
      </c>
      <c r="E17" s="58">
        <v>6</v>
      </c>
      <c r="F17" s="52" t="s">
        <v>43</v>
      </c>
      <c r="G17" s="52" t="s">
        <v>43</v>
      </c>
      <c r="H17" s="55"/>
      <c r="I17" s="80"/>
      <c r="J17" s="47">
        <v>6</v>
      </c>
      <c r="K17" s="47"/>
    </row>
    <row r="18" s="3" customFormat="1" ht="37.5" customHeight="1" spans="1:11">
      <c r="A18" s="49"/>
      <c r="B18" s="54"/>
      <c r="C18" s="56"/>
      <c r="D18" s="57" t="s">
        <v>44</v>
      </c>
      <c r="E18" s="58">
        <v>7</v>
      </c>
      <c r="F18" s="52" t="s">
        <v>43</v>
      </c>
      <c r="G18" s="52" t="s">
        <v>43</v>
      </c>
      <c r="H18" s="55"/>
      <c r="I18" s="80"/>
      <c r="J18" s="47">
        <v>7</v>
      </c>
      <c r="K18" s="47"/>
    </row>
    <row r="19" s="3" customFormat="1" ht="24" customHeight="1" spans="1:11">
      <c r="A19" s="49"/>
      <c r="B19" s="54"/>
      <c r="C19" s="56" t="s">
        <v>45</v>
      </c>
      <c r="D19" s="57" t="s">
        <v>46</v>
      </c>
      <c r="E19" s="58">
        <v>4</v>
      </c>
      <c r="F19" s="59" t="s">
        <v>47</v>
      </c>
      <c r="G19" s="60" t="s">
        <v>48</v>
      </c>
      <c r="H19" s="55"/>
      <c r="I19" s="80"/>
      <c r="J19" s="47">
        <v>4</v>
      </c>
      <c r="K19" s="47"/>
    </row>
    <row r="20" s="3" customFormat="1" ht="24" customHeight="1" spans="1:11">
      <c r="A20" s="49"/>
      <c r="B20" s="54"/>
      <c r="C20" s="56"/>
      <c r="D20" s="57" t="s">
        <v>49</v>
      </c>
      <c r="E20" s="58">
        <v>4</v>
      </c>
      <c r="F20" s="59" t="s">
        <v>47</v>
      </c>
      <c r="G20" s="60" t="s">
        <v>48</v>
      </c>
      <c r="H20" s="55"/>
      <c r="I20" s="80"/>
      <c r="J20" s="47">
        <v>4</v>
      </c>
      <c r="K20" s="47"/>
    </row>
    <row r="21" s="3" customFormat="1" ht="24" customHeight="1" spans="1:11">
      <c r="A21" s="49"/>
      <c r="B21" s="54"/>
      <c r="C21" s="56"/>
      <c r="D21" s="57" t="s">
        <v>50</v>
      </c>
      <c r="E21" s="58">
        <v>4</v>
      </c>
      <c r="F21" s="59" t="s">
        <v>51</v>
      </c>
      <c r="G21" s="61" t="s">
        <v>51</v>
      </c>
      <c r="H21" s="55"/>
      <c r="I21" s="80"/>
      <c r="J21" s="47">
        <v>4</v>
      </c>
      <c r="K21" s="47"/>
    </row>
    <row r="22" s="3" customFormat="1" ht="144" customHeight="1" spans="1:11">
      <c r="A22" s="49"/>
      <c r="B22" s="54"/>
      <c r="C22" s="50" t="s">
        <v>52</v>
      </c>
      <c r="D22" s="62" t="s">
        <v>53</v>
      </c>
      <c r="E22" s="47">
        <v>10</v>
      </c>
      <c r="F22" s="63" t="s">
        <v>54</v>
      </c>
      <c r="G22" s="60" t="s">
        <v>55</v>
      </c>
      <c r="H22" s="53" t="s">
        <v>56</v>
      </c>
      <c r="I22" s="79"/>
      <c r="J22" s="47">
        <v>10</v>
      </c>
      <c r="K22" s="47"/>
    </row>
    <row r="23" s="3" customFormat="1" ht="301" customHeight="1" spans="1:11">
      <c r="A23" s="49"/>
      <c r="B23" s="50" t="s">
        <v>57</v>
      </c>
      <c r="C23" s="50" t="s">
        <v>58</v>
      </c>
      <c r="D23" s="57" t="s">
        <v>59</v>
      </c>
      <c r="E23" s="47">
        <v>40</v>
      </c>
      <c r="F23" s="63" t="s">
        <v>60</v>
      </c>
      <c r="G23" s="52" t="s">
        <v>61</v>
      </c>
      <c r="H23" s="53" t="s">
        <v>62</v>
      </c>
      <c r="I23" s="79"/>
      <c r="J23" s="47">
        <v>35</v>
      </c>
      <c r="K23" s="62" t="s">
        <v>63</v>
      </c>
    </row>
    <row r="24" s="3" customFormat="1" ht="25.5" customHeight="1" spans="1:11">
      <c r="A24" s="64" t="s">
        <v>64</v>
      </c>
      <c r="B24" s="65"/>
      <c r="C24" s="65"/>
      <c r="D24" s="65"/>
      <c r="E24" s="65"/>
      <c r="F24" s="65"/>
      <c r="G24" s="65"/>
      <c r="H24" s="65"/>
      <c r="I24" s="81"/>
      <c r="J24" s="82">
        <f>J8+SUM(J15:J23)</f>
        <v>94.9686151286223</v>
      </c>
      <c r="K24" s="83"/>
    </row>
    <row r="25" s="4" customFormat="1" ht="18" customHeight="1" spans="1:11">
      <c r="A25" s="66"/>
      <c r="B25" s="66"/>
      <c r="C25" s="66"/>
      <c r="D25" s="66"/>
      <c r="E25" s="66"/>
      <c r="F25" s="66"/>
      <c r="G25" s="66"/>
      <c r="H25" s="66"/>
      <c r="I25" s="66"/>
      <c r="J25" s="84"/>
      <c r="K25" s="85"/>
    </row>
    <row r="26" s="5" customFormat="1" ht="15" spans="1:11">
      <c r="A26" s="67"/>
      <c r="B26" s="67"/>
      <c r="C26" s="67"/>
      <c r="D26" s="67"/>
      <c r="E26" s="67"/>
      <c r="F26" s="67"/>
      <c r="G26" s="67"/>
      <c r="H26" s="67"/>
      <c r="I26" s="67"/>
      <c r="J26" s="67"/>
      <c r="K26" s="67"/>
    </row>
    <row r="27" s="3" customFormat="1" ht="14.25" customHeight="1" spans="1:1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</row>
    <row r="28" s="3" customFormat="1" ht="14.25" customHeight="1" spans="1:11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</row>
    <row r="29" s="3" customFormat="1" ht="15" spans="1:11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</row>
    <row r="30" ht="15" spans="1:11">
      <c r="A30" s="67"/>
      <c r="B30" s="67"/>
      <c r="C30" s="67"/>
      <c r="D30" s="67"/>
      <c r="E30" s="67"/>
      <c r="F30" s="67"/>
      <c r="G30" s="67"/>
      <c r="H30" s="67"/>
      <c r="I30" s="67"/>
      <c r="J30" s="67"/>
      <c r="K30" s="67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2:I22"/>
    <mergeCell ref="H23:I23"/>
    <mergeCell ref="A24:I24"/>
    <mergeCell ref="A26:K26"/>
    <mergeCell ref="A27:K27"/>
    <mergeCell ref="A28:K28"/>
    <mergeCell ref="A29:K29"/>
    <mergeCell ref="A30:K30"/>
    <mergeCell ref="A12:A13"/>
    <mergeCell ref="A14:A23"/>
    <mergeCell ref="B15:B22"/>
    <mergeCell ref="C15:C16"/>
    <mergeCell ref="C17:C18"/>
    <mergeCell ref="C19:C21"/>
    <mergeCell ref="K8:K11"/>
    <mergeCell ref="H15:I21"/>
    <mergeCell ref="A7:C11"/>
  </mergeCells>
  <pageMargins left="0.511811023622047" right="0.511811023622047" top="0.551181102362205" bottom="0.551181102362205" header="0.31496062992126" footer="0.31496062992126"/>
  <pageSetup paperSize="9" scale="70" orientation="portrait" horizontalDpi="300" verticalDpi="300"/>
  <headerFooter/>
  <ignoredErrors>
    <ignoredError sqref="F17:G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信息系统建设运维类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