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<sst xmlns="http://schemas.openxmlformats.org/spreadsheetml/2006/main" count="75" uniqueCount="72">
  <si>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</si>
  <si>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</si>
  <si>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</si>
  <si>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2020年轨道交通大兴线运营补贴项目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</si>
  <si>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</si>
  <si>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</si>
  <si>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</si>
  <si>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</si>
  <si>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</si>
  <si>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</si>
  <si>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</si>
  <si>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</si>
  <si>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</si>
  <si>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</si>
  <si>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</si>
  <si>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</si>
  <si>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</si>
  <si>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</si>
  <si>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</si>
  <si>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</si>
  <si>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</si>
  <si>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</si>
  <si>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</si>
  <si>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</si>
  <si>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年度目标：1.保障轨道基础设施、软硬件正常运转，保证安全运营。2.保障并服务市民出行。</t>
  </si>
  <si>
    <t>完成年度总目标，按要求保障轨道基础设施、软硬件的正常运转，保证安全运营。保障并服务市民出行。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</si>
  <si>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</si>
  <si>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</si>
  <si>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</si>
  <si>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</si>
  <si>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</si>
  <si>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</si>
  <si>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</si>
  <si>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</si>
  <si>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</si>
  <si>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</si>
  <si>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年度开行列车</t>
  </si>
  <si>
    <t>落实行业主管部门年度城市轨道交通运营管理指标通知，执行行业主管部门制定的路网运力配置计划等要求</t>
  </si>
  <si>
    <t xml:space="preserve">4-大兴线年度开行234,060列次；
开行列车满足轨指中心下发的路网运力配置计划
</t>
  </si>
  <si>
    <t>完成值达到指标值，记满分；未达到指标值，按B/A或A/B*该指标分值记分。(即较小的数/大数*该指标分值）</t>
  </si>
  <si>
    <t>年度出车率</t>
  </si>
  <si>
    <t>4-大兴线年度出车率（兑现率）为100.000%</t>
  </si>
  <si>
    <t>年度客流量</t>
  </si>
  <si>
    <t>以实际清分（TCC)的客运量为准</t>
  </si>
  <si>
    <t>4-大兴线年度客流量为23,895.70万人次</t>
  </si>
  <si>
    <t>质量指标
（13分）</t>
  </si>
  <si>
    <t>列车服务可靠度</t>
  </si>
  <si>
    <t>落实《北京市轨道交通运营安全条例》、《北京铁路局普速铁路行车组织规则》等法规制度，执行委托协议、特许协议等相关要求</t>
  </si>
  <si>
    <t>2020年大兴线列车服务可靠度满足《北京市轨道交通运营安全条例》、《北京铁路局普速铁路行车组织规则》等法规制度以及委托协议的相关要求</t>
  </si>
  <si>
    <t>发车准点率</t>
  </si>
  <si>
    <t>符合《北京轨道交通大兴线委托运营协议》的相关规定</t>
  </si>
  <si>
    <t>2020年4-大兴线发车准点率为99.996%，符合委托运营协议运输服务协议等条款，也满足交通委下达的相关运营指标要求</t>
  </si>
  <si>
    <t>时效指标
（12分）</t>
  </si>
  <si>
    <t>资金拨付进度</t>
  </si>
  <si>
    <t>轨道补偿资金按照“先预拨、后清算”的方式进行，纳入2021年资金清算工作</t>
  </si>
  <si>
    <t>大兴线轨道补偿资金已拨付11166.24万元，现正在进行2020年资金清算的准备工作　</t>
  </si>
  <si>
    <t>成本指标
（10分）</t>
  </si>
  <si>
    <t>项目预算控制数</t>
  </si>
  <si>
    <t>11280万元（项目预算申请数），最终以年度清算为准</t>
  </si>
  <si>
    <t>大兴线实际拨付控制在2020年初财政批复资金11280万元范围内。最终以清算为准　</t>
  </si>
  <si>
    <t>在预算控制范围内得满分，超出预算按A/B*该指标分值计分</t>
  </si>
  <si>
    <t>效
果
指
标
(40分)</t>
  </si>
  <si>
    <t>效益指标
（40分）</t>
  </si>
  <si>
    <t>经济效益1</t>
  </si>
  <si>
    <t>保障轨道交通安全运营，不发生因运营单位责任造成的死亡或者重伤等事故</t>
  </si>
  <si>
    <t>大兴线保障线路安全运营，并满足市民不同日期特征下的出行需求，2020年未发生因企业责任导致的重伤或死亡事故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</si>
  <si>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</si>
  <si>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支撑材料不足</t>
  </si>
  <si>
    <t>社会效益2</t>
  </si>
  <si>
    <t>满足市民出行需求，缓解地面交通压力，给市民出行提供更加方便、快捷的条件</t>
  </si>
  <si>
    <t>满足相关指标要求　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</si>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</sst>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color theme="1"/>
      <name val="宋体"/>
      <charset val="134"/>
      <scheme val="minor"/>
    </font>
    <font>
      <sz val="10"/>
      <name val="Arial"/>
      <charset val="134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>
      <alignment vertical="center"/>
    </xf>
    <xf numFmtId="0" fontId="11" fillId="0" borderId="0"/>
    <xf numFmtId="42" fontId="0" fillId="0" borderId="0" applyFon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6" fillId="20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3" fillId="0" borderId="0"/>
    <xf numFmtId="0" fontId="0" fillId="14" borderId="19" applyNumberFormat="0" applyFon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8" fillId="18" borderId="22" applyNumberFormat="0" applyAlignment="0" applyProtection="0">
      <alignment vertical="center"/>
    </xf>
    <xf numFmtId="0" fontId="23" fillId="18" borderId="20" applyNumberFormat="0" applyAlignment="0" applyProtection="0">
      <alignment vertical="center"/>
    </xf>
    <xf numFmtId="0" fontId="21" fillId="13" borderId="17" applyNumberForma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0" borderId="0"/>
    <xf numFmtId="0" fontId="14" fillId="2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2" fillId="0" borderId="0"/>
    <xf numFmtId="0" fontId="14" fillId="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0" borderId="0"/>
    <xf numFmtId="0" fontId="14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2" fillId="0" borderId="0"/>
    <xf numFmtId="0" fontId="11" fillId="0" borderId="0">
      <alignment vertical="center"/>
    </xf>
    <xf numFmtId="0" fontId="11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0" borderId="0"/>
    <xf numFmtId="0" fontId="11" fillId="0" borderId="0"/>
    <xf numFmtId="0" fontId="7" fillId="0" borderId="0"/>
    <xf numFmtId="0" fontId="7" fillId="0" borderId="0">
      <alignment vertical="center"/>
    </xf>
    <xf numFmtId="0" fontId="32" fillId="0" borderId="0"/>
  </cellStyleXfs>
  <cellXfs count="6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vertical="center"/>
    </xf>
    <xf numFmtId="176" fontId="0" fillId="0" borderId="8" xfId="0" applyNumberFormat="1" applyFont="1" applyFill="1" applyBorder="1" applyAlignment="1">
      <alignment horizontal="center" vertical="center" wrapText="1"/>
    </xf>
    <xf numFmtId="176" fontId="6" fillId="0" borderId="8" xfId="0" applyNumberFormat="1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8" xfId="58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7" fillId="0" borderId="8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0" fillId="0" borderId="13" xfId="0" applyFont="1" applyBorder="1" applyAlignment="1">
      <alignment horizontal="center" vertical="center" textRotation="255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3" xfId="0" applyNumberFormat="1" applyFont="1" applyBorder="1" applyAlignment="1">
      <alignment horizontal="center" vertical="center" wrapText="1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3" xfId="0" applyFont="1" applyBorder="1">
      <alignment vertical="center"/>
    </xf>
    <xf numFmtId="0" fontId="0" fillId="0" borderId="14" xfId="0" applyFont="1" applyBorder="1" applyAlignment="1">
      <alignment horizontal="center" vertical="center" textRotation="255"/>
    </xf>
    <xf numFmtId="0" fontId="0" fillId="0" borderId="8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49" fontId="9" fillId="2" borderId="8" xfId="54" applyNumberFormat="1" applyFont="1" applyFill="1" applyBorder="1" applyAlignment="1">
      <alignment horizontal="left" vertical="center" wrapText="1"/>
    </xf>
    <xf numFmtId="0" fontId="0" fillId="0" borderId="8" xfId="58" applyFont="1" applyFill="1" applyBorder="1" applyAlignment="1">
      <alignment horizontal="left" vertical="center" wrapText="1"/>
    </xf>
    <xf numFmtId="0" fontId="8" fillId="0" borderId="15" xfId="54" applyFont="1" applyBorder="1" applyAlignment="1">
      <alignment horizontal="center" vertical="center" wrapText="1"/>
    </xf>
    <xf numFmtId="10" fontId="0" fillId="0" borderId="8" xfId="58" applyNumberFormat="1" applyFont="1" applyFill="1" applyBorder="1" applyAlignment="1">
      <alignment horizontal="center" vertical="center" wrapText="1"/>
    </xf>
    <xf numFmtId="0" fontId="8" fillId="0" borderId="2" xfId="47" applyFont="1" applyBorder="1" applyAlignment="1">
      <alignment horizontal="left" vertical="center" wrapText="1"/>
    </xf>
    <xf numFmtId="0" fontId="0" fillId="0" borderId="8" xfId="58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0" fontId="0" fillId="0" borderId="13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176" fontId="0" fillId="0" borderId="8" xfId="0" applyNumberFormat="1" applyFont="1" applyBorder="1" applyAlignment="1">
      <alignment horizontal="center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4" xfId="0" applyFont="1" applyBorder="1">
      <alignment vertical="center"/>
    </xf>
    <xf numFmtId="0" fontId="0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left" vertical="center" wrapText="1"/>
    </xf>
    <xf numFmtId="0" fontId="0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tabSelected="1" topLeftCell="A5" workbookViewId="0">
      <selection activeCell="E8" sqref="E8:G9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4" customWidth="1"/>
    <col min="6" max="6" width="15.2545454545455" style="4" customWidth="1"/>
    <col min="7" max="7" width="16.2545454545455" style="4" customWidth="1"/>
    <col min="8" max="8" width="13.1272727272727" customWidth="1"/>
    <col min="9" max="9" width="13.3727272727273" customWidth="1"/>
    <col min="10" max="10" width="8.5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55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0.25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3" t="s">
        <v>12</v>
      </c>
      <c r="I7" s="22" t="s">
        <v>13</v>
      </c>
      <c r="J7" s="22" t="s">
        <v>14</v>
      </c>
      <c r="K7" s="28" t="s">
        <v>15</v>
      </c>
    </row>
    <row r="8" s="2" customFormat="1" ht="17.25" customHeight="1" spans="1:11">
      <c r="A8" s="24"/>
      <c r="B8" s="25"/>
      <c r="C8" s="26"/>
      <c r="D8" s="21" t="s">
        <v>16</v>
      </c>
      <c r="E8" s="27">
        <v>11280</v>
      </c>
      <c r="F8" s="27">
        <v>11166.24</v>
      </c>
      <c r="G8" s="27">
        <v>11166.24</v>
      </c>
      <c r="H8" s="28">
        <v>10</v>
      </c>
      <c r="I8" s="56">
        <f>+G8/F8</f>
        <v>1</v>
      </c>
      <c r="J8" s="22">
        <f>IF(H8*I8&lt;10,H8*I8,10)</f>
        <v>10</v>
      </c>
      <c r="K8" s="57" t="s">
        <v>17</v>
      </c>
    </row>
    <row r="9" s="2" customFormat="1" ht="18" customHeight="1" spans="1:11">
      <c r="A9" s="24"/>
      <c r="B9" s="25"/>
      <c r="C9" s="26"/>
      <c r="D9" s="29" t="s">
        <v>18</v>
      </c>
      <c r="E9" s="27">
        <v>11280</v>
      </c>
      <c r="F9" s="27">
        <v>11166.24</v>
      </c>
      <c r="G9" s="27">
        <v>11166.24</v>
      </c>
      <c r="H9" s="28"/>
      <c r="I9" s="56"/>
      <c r="J9" s="22"/>
      <c r="K9" s="58"/>
    </row>
    <row r="10" s="2" customFormat="1" ht="18" customHeight="1" spans="1:11">
      <c r="A10" s="24"/>
      <c r="B10" s="25"/>
      <c r="C10" s="26"/>
      <c r="D10" s="29" t="s">
        <v>19</v>
      </c>
      <c r="E10" s="30"/>
      <c r="F10" s="31"/>
      <c r="G10" s="28"/>
      <c r="H10" s="28"/>
      <c r="I10" s="28"/>
      <c r="J10" s="59"/>
      <c r="K10" s="58"/>
    </row>
    <row r="11" s="2" customFormat="1" ht="21.75" customHeight="1" spans="1:11">
      <c r="A11" s="32"/>
      <c r="B11" s="33"/>
      <c r="C11" s="34"/>
      <c r="D11" s="29" t="s">
        <v>20</v>
      </c>
      <c r="E11" s="35"/>
      <c r="F11" s="31"/>
      <c r="G11" s="28"/>
      <c r="H11" s="28"/>
      <c r="I11" s="28"/>
      <c r="J11" s="59"/>
      <c r="K11" s="60"/>
    </row>
    <row r="12" s="2" customFormat="1" ht="25.5" customHeight="1" spans="1:11">
      <c r="A12" s="36" t="s">
        <v>21</v>
      </c>
      <c r="B12" s="37" t="s">
        <v>22</v>
      </c>
      <c r="C12" s="38"/>
      <c r="D12" s="38"/>
      <c r="E12" s="38"/>
      <c r="F12" s="39"/>
      <c r="G12" s="37" t="s">
        <v>23</v>
      </c>
      <c r="H12" s="40"/>
      <c r="I12" s="40"/>
      <c r="J12" s="40"/>
      <c r="K12" s="61"/>
    </row>
    <row r="13" s="2" customFormat="1" ht="63.75" customHeight="1" spans="1:11">
      <c r="A13" s="41"/>
      <c r="B13" s="37" t="s">
        <v>24</v>
      </c>
      <c r="C13" s="38"/>
      <c r="D13" s="38"/>
      <c r="E13" s="38"/>
      <c r="F13" s="39"/>
      <c r="G13" s="37" t="s">
        <v>25</v>
      </c>
      <c r="H13" s="38"/>
      <c r="I13" s="38"/>
      <c r="J13" s="38"/>
      <c r="K13" s="39"/>
    </row>
    <row r="14" s="2" customFormat="1" ht="25.9" customHeight="1" spans="1:11">
      <c r="A14" s="36" t="s">
        <v>26</v>
      </c>
      <c r="B14" s="42" t="s">
        <v>27</v>
      </c>
      <c r="C14" s="28" t="s">
        <v>28</v>
      </c>
      <c r="D14" s="28" t="s">
        <v>29</v>
      </c>
      <c r="E14" s="28" t="s">
        <v>30</v>
      </c>
      <c r="F14" s="42" t="s">
        <v>31</v>
      </c>
      <c r="G14" s="28" t="s">
        <v>32</v>
      </c>
      <c r="H14" s="43" t="s">
        <v>15</v>
      </c>
      <c r="I14" s="62"/>
      <c r="J14" s="59" t="s">
        <v>14</v>
      </c>
      <c r="K14" s="42" t="s">
        <v>33</v>
      </c>
    </row>
    <row r="15" s="2" customFormat="1" ht="98" spans="1:11">
      <c r="A15" s="44"/>
      <c r="B15" s="45" t="s">
        <v>34</v>
      </c>
      <c r="C15" s="45" t="s">
        <v>35</v>
      </c>
      <c r="D15" s="46" t="s">
        <v>36</v>
      </c>
      <c r="E15" s="27">
        <v>5</v>
      </c>
      <c r="F15" s="47" t="s">
        <v>37</v>
      </c>
      <c r="G15" s="47" t="s">
        <v>38</v>
      </c>
      <c r="H15" s="18" t="s">
        <v>39</v>
      </c>
      <c r="I15" s="20"/>
      <c r="J15" s="27">
        <v>5</v>
      </c>
      <c r="K15" s="28"/>
    </row>
    <row r="16" s="2" customFormat="1" ht="45.95" customHeight="1" spans="1:11">
      <c r="A16" s="44"/>
      <c r="B16" s="48"/>
      <c r="C16" s="48"/>
      <c r="D16" s="46" t="s">
        <v>40</v>
      </c>
      <c r="E16" s="27">
        <v>5</v>
      </c>
      <c r="F16" s="49">
        <v>0.999</v>
      </c>
      <c r="G16" s="47" t="s">
        <v>41</v>
      </c>
      <c r="H16" s="24"/>
      <c r="I16" s="26"/>
      <c r="J16" s="27">
        <v>5</v>
      </c>
      <c r="K16" s="28"/>
    </row>
    <row r="17" s="2" customFormat="1" ht="45.95" customHeight="1" spans="1:11">
      <c r="A17" s="44"/>
      <c r="B17" s="48"/>
      <c r="C17" s="48"/>
      <c r="D17" s="46" t="s">
        <v>42</v>
      </c>
      <c r="E17" s="27">
        <v>5</v>
      </c>
      <c r="F17" s="47" t="s">
        <v>43</v>
      </c>
      <c r="G17" s="47" t="s">
        <v>44</v>
      </c>
      <c r="H17" s="24"/>
      <c r="I17" s="26"/>
      <c r="J17" s="27">
        <v>5</v>
      </c>
      <c r="K17" s="28"/>
    </row>
    <row r="18" s="2" customFormat="1" ht="140" spans="1:11">
      <c r="A18" s="44"/>
      <c r="B18" s="48"/>
      <c r="C18" s="45" t="s">
        <v>45</v>
      </c>
      <c r="D18" s="50" t="s">
        <v>46</v>
      </c>
      <c r="E18" s="51">
        <v>7</v>
      </c>
      <c r="F18" s="47" t="s">
        <v>47</v>
      </c>
      <c r="G18" s="47" t="s">
        <v>48</v>
      </c>
      <c r="H18" s="24"/>
      <c r="I18" s="26"/>
      <c r="J18" s="27">
        <v>7</v>
      </c>
      <c r="K18" s="28"/>
    </row>
    <row r="19" s="2" customFormat="1" ht="112" spans="1:11">
      <c r="A19" s="44"/>
      <c r="B19" s="48"/>
      <c r="C19" s="48"/>
      <c r="D19" s="50" t="s">
        <v>49</v>
      </c>
      <c r="E19" s="51">
        <v>6</v>
      </c>
      <c r="F19" s="47" t="s">
        <v>50</v>
      </c>
      <c r="G19" s="47" t="s">
        <v>51</v>
      </c>
      <c r="H19" s="24"/>
      <c r="I19" s="26"/>
      <c r="J19" s="27">
        <v>6</v>
      </c>
      <c r="K19" s="28"/>
    </row>
    <row r="20" s="2" customFormat="1" ht="84" spans="1:11">
      <c r="A20" s="44"/>
      <c r="B20" s="48"/>
      <c r="C20" s="45" t="s">
        <v>52</v>
      </c>
      <c r="D20" s="50" t="s">
        <v>53</v>
      </c>
      <c r="E20" s="28">
        <v>12</v>
      </c>
      <c r="F20" s="47" t="s">
        <v>54</v>
      </c>
      <c r="G20" s="47" t="s">
        <v>55</v>
      </c>
      <c r="H20" s="24"/>
      <c r="I20" s="26"/>
      <c r="J20" s="27">
        <v>12</v>
      </c>
      <c r="K20" s="28"/>
    </row>
    <row r="21" s="2" customFormat="1" ht="84" spans="1:11">
      <c r="A21" s="44"/>
      <c r="B21" s="48"/>
      <c r="C21" s="45" t="s">
        <v>56</v>
      </c>
      <c r="D21" s="50" t="s">
        <v>57</v>
      </c>
      <c r="E21" s="28">
        <v>10</v>
      </c>
      <c r="F21" s="47" t="s">
        <v>58</v>
      </c>
      <c r="G21" s="47" t="s">
        <v>59</v>
      </c>
      <c r="H21" s="43" t="s">
        <v>60</v>
      </c>
      <c r="I21" s="62"/>
      <c r="J21" s="27">
        <v>10</v>
      </c>
      <c r="K21" s="28"/>
    </row>
    <row r="22" s="2" customFormat="1" ht="112" spans="1:11">
      <c r="A22" s="44"/>
      <c r="B22" s="45" t="s">
        <v>61</v>
      </c>
      <c r="C22" s="45" t="s">
        <v>62</v>
      </c>
      <c r="D22" s="50" t="s">
        <v>63</v>
      </c>
      <c r="E22" s="28">
        <v>20</v>
      </c>
      <c r="F22" s="47" t="s">
        <v>64</v>
      </c>
      <c r="G22" s="47" t="s">
        <v>65</v>
      </c>
      <c r="H22" s="18" t="s">
        <v>66</v>
      </c>
      <c r="I22" s="20"/>
      <c r="J22" s="27">
        <v>17</v>
      </c>
      <c r="K22" s="63" t="s">
        <v>67</v>
      </c>
    </row>
    <row r="23" s="2" customFormat="1" ht="70" spans="1:11">
      <c r="A23" s="44"/>
      <c r="B23" s="48"/>
      <c r="C23" s="48"/>
      <c r="D23" s="50" t="s">
        <v>68</v>
      </c>
      <c r="E23" s="28">
        <v>20</v>
      </c>
      <c r="F23" s="47" t="s">
        <v>69</v>
      </c>
      <c r="G23" s="47" t="s">
        <v>70</v>
      </c>
      <c r="H23" s="24"/>
      <c r="I23" s="26"/>
      <c r="J23" s="27">
        <v>17</v>
      </c>
      <c r="K23" s="63" t="s">
        <v>67</v>
      </c>
    </row>
    <row r="24" s="2" customFormat="1" ht="25.5" customHeight="1" spans="1:11">
      <c r="A24" s="52" t="s">
        <v>71</v>
      </c>
      <c r="B24" s="52"/>
      <c r="C24" s="52"/>
      <c r="D24" s="52"/>
      <c r="E24" s="52"/>
      <c r="F24" s="52"/>
      <c r="G24" s="52"/>
      <c r="H24" s="52"/>
      <c r="I24" s="52"/>
      <c r="J24" s="59">
        <f>J8+SUM(J15:J23)</f>
        <v>94</v>
      </c>
      <c r="K24" s="64"/>
    </row>
    <row r="25" s="3" customFormat="1" spans="1:1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="2" customFormat="1" spans="1:11">
      <c r="A26" s="54"/>
      <c r="B26" s="54"/>
      <c r="C26" s="54"/>
      <c r="D26" s="54"/>
      <c r="E26" s="54"/>
      <c r="F26" s="54"/>
      <c r="G26" s="54"/>
      <c r="H26" s="54"/>
      <c r="I26" s="54"/>
      <c r="J26" s="54"/>
      <c r="K26" s="54"/>
    </row>
    <row r="27" s="2" customFormat="1" spans="1:11">
      <c r="A27" s="54"/>
      <c r="B27" s="54"/>
      <c r="C27" s="54"/>
      <c r="D27" s="54"/>
      <c r="E27" s="54"/>
      <c r="F27" s="54"/>
      <c r="G27" s="54"/>
      <c r="H27" s="54"/>
      <c r="I27" s="54"/>
      <c r="J27" s="54"/>
      <c r="K27" s="54"/>
    </row>
    <row r="28" s="2" customFormat="1" spans="1:1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</row>
    <row r="29" s="2" customFormat="1" spans="1:1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</sheetData>
  <mergeCells count="32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1:I21"/>
    <mergeCell ref="A24:I24"/>
    <mergeCell ref="A25:K25"/>
    <mergeCell ref="A26:K26"/>
    <mergeCell ref="A27:K27"/>
    <mergeCell ref="A28:K28"/>
    <mergeCell ref="A29:K29"/>
    <mergeCell ref="A12:A13"/>
    <mergeCell ref="A14:A23"/>
    <mergeCell ref="B15:B21"/>
    <mergeCell ref="B22:B23"/>
    <mergeCell ref="C15:C17"/>
    <mergeCell ref="C18:C19"/>
    <mergeCell ref="C22:C23"/>
    <mergeCell ref="K8:K11"/>
    <mergeCell ref="A7:C11"/>
    <mergeCell ref="H15:I20"/>
    <mergeCell ref="H22:I23"/>
  </mergeCells>
  <pageMargins left="0.354330708661417" right="0.354330708661417" top="0.393700787401575" bottom="0.393700787401575" header="0.511811023622047" footer="0.511811023622047"/>
  <pageSetup paperSize="9" scale="6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2021-06-02T02:59:15Z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