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交通工程专项" sheetId="1" r:id="rId1"/>
  </sheets>
  <definedNames>
    <definedName name="_xlnm.Print_Area" localSheetId="0">'2020年交通工程专项'!$A$1:$K$28</definedName>
  </definedNames>
  <calcPr calcId="144525"/>
</workbook>
</file>

<file path=xl/sharedStrings.xml><?xml version="1.0" encoding="utf-8"?>
<sst xmlns="http://schemas.openxmlformats.org/spreadsheetml/2006/main" count="85" uniqueCount="75">
  <si>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</si>
  <si>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</si>
  <si>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</si>
  <si>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2020年交通工程专项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</si>
  <si>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</si>
  <si>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</si>
  <si>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</si>
  <si>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</si>
  <si>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</si>
  <si>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</si>
  <si>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</si>
  <si>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</si>
  <si>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</si>
  <si>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</si>
  <si>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</si>
  <si>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</si>
  <si>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</si>
  <si>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</si>
  <si>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</si>
  <si>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</si>
  <si>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</si>
  <si>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</si>
  <si>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</si>
  <si>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</si>
  <si>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
通过实施2020年大兴区不合格标线施划工程，对通武线（K1156+864-K1163+731）、南西路（K0+000-K1+860）、赵安路（K8+775-K14+285）的不合格交通标线施划，提高道路行车安全，进一步提升公路服务、安全水平。及时支付尾款，使各参建单位尾款资金的落实得到保障。</t>
  </si>
  <si>
    <t>对通武线（K1156+864-K1163+731）、南西路（K0+000-K1+860）、赵安路（K8+775-K1 4+285）的不合格交通标线施划，不合格标线路段长度14.237公里，改善出行环境，提高道路行车安全。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</si>
  <si>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</si>
  <si>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</si>
  <si>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</si>
  <si>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</si>
  <si>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</si>
  <si>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</si>
  <si>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</si>
  <si>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</si>
  <si>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</si>
  <si>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</si>
  <si>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</si>
  <si>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3条</t>
  </si>
  <si>
    <t>完成值达到指标值，记满分；未达到指标值，按B/A或A/B*该指标分值记分。(即较小的数/大数*该指标分值）</t>
  </si>
  <si>
    <t>道路里程</t>
  </si>
  <si>
    <t>14.237公里</t>
  </si>
  <si>
    <t>尾款支付项目</t>
  </si>
  <si>
    <t>2017年交通工程设施达标完善工程</t>
  </si>
  <si>
    <t>尾款项目已支付</t>
  </si>
  <si>
    <t>质量指标
（13分）</t>
  </si>
  <si>
    <t>工程质量标准</t>
  </si>
  <si>
    <t>符合《公路工程质量检验评定标准》相关文件规定质量标准</t>
  </si>
  <si>
    <t>项目竣工验收通过率</t>
  </si>
  <si>
    <t>尾款支付条件</t>
  </si>
  <si>
    <t>严格按照交通委批复的资金，在规定时间内完成支付</t>
  </si>
  <si>
    <t>时效指标
（12分）</t>
  </si>
  <si>
    <t>方案制定和前期准备时间</t>
  </si>
  <si>
    <t>6月底前</t>
  </si>
  <si>
    <t>招标采购时间</t>
  </si>
  <si>
    <t>7-8月</t>
  </si>
  <si>
    <t>实施进度</t>
  </si>
  <si>
    <t>10月底前</t>
  </si>
  <si>
    <t>9月9日至11月10日</t>
  </si>
  <si>
    <t>进度略有滞后</t>
  </si>
  <si>
    <t>验收时间</t>
  </si>
  <si>
    <t>12月底前</t>
  </si>
  <si>
    <t>尾款支付时间</t>
  </si>
  <si>
    <t>按照资金计划安排支付，在规定时间内完成支付</t>
  </si>
  <si>
    <t>成本指标
（10分）</t>
  </si>
  <si>
    <t>项目预算控制数</t>
  </si>
  <si>
    <t>84万元</t>
  </si>
  <si>
    <t>在预算控制范围内得满分，超出预算按A/B*该指标分值计分</t>
  </si>
  <si>
    <t>效
果
指
标
(40分)</t>
  </si>
  <si>
    <t>效益指标
（40分）</t>
  </si>
  <si>
    <t>社会效益</t>
  </si>
  <si>
    <t>道路路段得到治理，提高道路行车安全。及时支付尾款，使各参建单位尾款资金的落实得到保障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</si>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</sst>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22" borderId="2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6" fillId="15" borderId="19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0" fillId="25" borderId="23" applyNumberFormat="0" applyAlignment="0" applyProtection="0">
      <alignment vertical="center"/>
    </xf>
    <xf numFmtId="0" fontId="25" fillId="25" borderId="21" applyNumberFormat="0" applyAlignment="0" applyProtection="0">
      <alignment vertical="center"/>
    </xf>
    <xf numFmtId="0" fontId="13" fillId="8" borderId="1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54" applyFont="1">
      <alignment vertical="center"/>
    </xf>
    <xf numFmtId="0" fontId="2" fillId="0" borderId="0" xfId="54" applyFont="1">
      <alignment vertical="center"/>
    </xf>
    <xf numFmtId="0" fontId="3" fillId="0" borderId="0" xfId="54" applyFont="1">
      <alignment vertical="center"/>
    </xf>
    <xf numFmtId="0" fontId="4" fillId="0" borderId="0" xfId="54" applyFont="1" applyBorder="1">
      <alignment vertical="center"/>
    </xf>
    <xf numFmtId="0" fontId="4" fillId="0" borderId="0" xfId="54" applyFont="1">
      <alignment vertical="center"/>
    </xf>
    <xf numFmtId="0" fontId="3" fillId="0" borderId="0" xfId="54">
      <alignment vertical="center"/>
    </xf>
    <xf numFmtId="0" fontId="3" fillId="0" borderId="0" xfId="54" applyAlignment="1">
      <alignment horizontal="center" vertical="center"/>
    </xf>
    <xf numFmtId="176" fontId="3" fillId="0" borderId="0" xfId="54" applyNumberFormat="1" applyAlignment="1">
      <alignment horizontal="center" vertical="center" wrapText="1"/>
    </xf>
    <xf numFmtId="0" fontId="5" fillId="0" borderId="0" xfId="54" applyFont="1" applyAlignment="1">
      <alignment horizontal="left" vertical="center"/>
    </xf>
    <xf numFmtId="0" fontId="6" fillId="0" borderId="0" xfId="54" applyFont="1" applyAlignment="1">
      <alignment horizontal="center" vertical="center" wrapText="1"/>
    </xf>
    <xf numFmtId="0" fontId="1" fillId="0" borderId="0" xfId="54" applyFont="1" applyAlignment="1">
      <alignment horizontal="center" vertical="center" wrapText="1"/>
    </xf>
    <xf numFmtId="0" fontId="2" fillId="0" borderId="0" xfId="54" applyFont="1" applyBorder="1" applyAlignment="1">
      <alignment horizontal="center" vertical="center" wrapText="1"/>
    </xf>
    <xf numFmtId="0" fontId="2" fillId="0" borderId="1" xfId="54" applyFont="1" applyBorder="1" applyAlignment="1">
      <alignment vertical="center" wrapText="1"/>
    </xf>
    <xf numFmtId="0" fontId="2" fillId="0" borderId="1" xfId="54" applyFont="1" applyBorder="1" applyAlignment="1">
      <alignment horizontal="center" vertical="center" wrapText="1"/>
    </xf>
    <xf numFmtId="0" fontId="3" fillId="0" borderId="2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/>
    </xf>
    <xf numFmtId="0" fontId="3" fillId="0" borderId="4" xfId="54" applyFont="1" applyBorder="1" applyAlignment="1">
      <alignment horizontal="center" vertical="center"/>
    </xf>
    <xf numFmtId="0" fontId="3" fillId="0" borderId="5" xfId="54" applyFont="1" applyBorder="1" applyAlignment="1">
      <alignment horizontal="center" vertical="center" wrapText="1"/>
    </xf>
    <xf numFmtId="0" fontId="3" fillId="0" borderId="6" xfId="54" applyFont="1" applyBorder="1" applyAlignment="1">
      <alignment horizontal="center" vertical="center" wrapText="1"/>
    </xf>
    <xf numFmtId="0" fontId="3" fillId="0" borderId="7" xfId="54" applyFont="1" applyBorder="1" applyAlignment="1">
      <alignment horizontal="center" vertical="center" wrapText="1"/>
    </xf>
    <xf numFmtId="0" fontId="3" fillId="0" borderId="2" xfId="54" applyFont="1" applyBorder="1" applyAlignment="1">
      <alignment vertical="center"/>
    </xf>
    <xf numFmtId="0" fontId="3" fillId="0" borderId="8" xfId="54" applyFont="1" applyBorder="1" applyAlignment="1">
      <alignment horizontal="center" vertical="center"/>
    </xf>
    <xf numFmtId="0" fontId="3" fillId="0" borderId="8" xfId="54" applyFont="1" applyBorder="1" applyAlignment="1">
      <alignment horizontal="center" vertical="center" wrapText="1"/>
    </xf>
    <xf numFmtId="0" fontId="3" fillId="0" borderId="9" xfId="54" applyFont="1" applyBorder="1" applyAlignment="1">
      <alignment horizontal="center" vertical="center" wrapText="1"/>
    </xf>
    <xf numFmtId="0" fontId="3" fillId="0" borderId="0" xfId="54" applyFont="1" applyBorder="1" applyAlignment="1">
      <alignment horizontal="center" vertical="center" wrapText="1"/>
    </xf>
    <xf numFmtId="0" fontId="3" fillId="0" borderId="10" xfId="54" applyFont="1" applyBorder="1" applyAlignment="1">
      <alignment horizontal="center" vertical="center" wrapText="1"/>
    </xf>
    <xf numFmtId="0" fontId="3" fillId="0" borderId="8" xfId="54" applyFont="1" applyBorder="1" applyAlignment="1">
      <alignment vertical="center"/>
    </xf>
    <xf numFmtId="0" fontId="3" fillId="0" borderId="11" xfId="54" applyFont="1" applyBorder="1" applyAlignment="1">
      <alignment horizontal="center" vertical="center" wrapText="1"/>
    </xf>
    <xf numFmtId="0" fontId="3" fillId="0" borderId="1" xfId="54" applyFont="1" applyBorder="1" applyAlignment="1">
      <alignment horizontal="center" vertical="center" wrapText="1"/>
    </xf>
    <xf numFmtId="0" fontId="3" fillId="0" borderId="12" xfId="54" applyFont="1" applyBorder="1" applyAlignment="1">
      <alignment horizontal="center" vertical="center" wrapText="1"/>
    </xf>
    <xf numFmtId="0" fontId="3" fillId="0" borderId="13" xfId="54" applyFont="1" applyBorder="1" applyAlignment="1">
      <alignment horizontal="center" vertical="center" textRotation="255"/>
    </xf>
    <xf numFmtId="0" fontId="3" fillId="0" borderId="2" xfId="54" applyNumberFormat="1" applyFont="1" applyBorder="1" applyAlignment="1">
      <alignment horizontal="center" vertical="center" wrapText="1"/>
    </xf>
    <xf numFmtId="0" fontId="3" fillId="0" borderId="3" xfId="54" applyNumberFormat="1" applyFont="1" applyBorder="1" applyAlignment="1">
      <alignment horizontal="center" vertical="center" wrapText="1"/>
    </xf>
    <xf numFmtId="0" fontId="3" fillId="0" borderId="4" xfId="54" applyNumberFormat="1" applyFont="1" applyBorder="1" applyAlignment="1">
      <alignment horizontal="center" vertical="center" wrapText="1"/>
    </xf>
    <xf numFmtId="0" fontId="3" fillId="0" borderId="3" xfId="54" applyFont="1" applyBorder="1">
      <alignment vertical="center"/>
    </xf>
    <xf numFmtId="0" fontId="3" fillId="0" borderId="14" xfId="54" applyFont="1" applyBorder="1" applyAlignment="1">
      <alignment horizontal="center" vertical="center" textRotation="255"/>
    </xf>
    <xf numFmtId="0" fontId="3" fillId="0" borderId="2" xfId="54" applyNumberFormat="1" applyFont="1" applyBorder="1" applyAlignment="1">
      <alignment horizontal="left" vertical="center" wrapText="1"/>
    </xf>
    <xf numFmtId="0" fontId="3" fillId="0" borderId="3" xfId="54" applyNumberFormat="1" applyFont="1" applyBorder="1" applyAlignment="1">
      <alignment horizontal="left" vertical="center" wrapText="1"/>
    </xf>
    <xf numFmtId="0" fontId="3" fillId="0" borderId="4" xfId="54" applyNumberFormat="1" applyFont="1" applyBorder="1" applyAlignment="1">
      <alignment horizontal="left" vertical="center" wrapText="1"/>
    </xf>
    <xf numFmtId="0" fontId="3" fillId="0" borderId="2" xfId="54" applyFont="1" applyBorder="1" applyAlignment="1">
      <alignment horizontal="center" vertical="center" wrapText="1"/>
    </xf>
    <xf numFmtId="0" fontId="3" fillId="0" borderId="15" xfId="54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7" fillId="0" borderId="2" xfId="47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7" fillId="0" borderId="15" xfId="47" applyFont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7" fillId="0" borderId="8" xfId="47" applyFont="1" applyFill="1" applyBorder="1" applyAlignment="1">
      <alignment horizontal="center" vertical="center" wrapText="1"/>
    </xf>
    <xf numFmtId="9" fontId="3" fillId="0" borderId="8" xfId="58" applyNumberFormat="1" applyFont="1" applyFill="1" applyBorder="1" applyAlignment="1">
      <alignment horizontal="center" vertical="center" wrapText="1"/>
    </xf>
    <xf numFmtId="0" fontId="7" fillId="0" borderId="2" xfId="47" applyFont="1" applyFill="1" applyBorder="1" applyAlignment="1">
      <alignment horizontal="left" vertical="center" wrapText="1"/>
    </xf>
    <xf numFmtId="0" fontId="3" fillId="0" borderId="8" xfId="58" applyFont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14" xfId="47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center"/>
    </xf>
    <xf numFmtId="0" fontId="7" fillId="0" borderId="8" xfId="47" applyFont="1" applyBorder="1" applyAlignment="1">
      <alignment horizontal="center" vertical="center" wrapText="1"/>
    </xf>
    <xf numFmtId="0" fontId="3" fillId="0" borderId="2" xfId="54" applyFont="1" applyFill="1" applyBorder="1" applyAlignment="1">
      <alignment horizontal="left" vertical="center"/>
    </xf>
    <xf numFmtId="0" fontId="8" fillId="0" borderId="8" xfId="54" applyFont="1" applyBorder="1" applyAlignment="1">
      <alignment horizontal="center" vertical="center"/>
    </xf>
    <xf numFmtId="0" fontId="4" fillId="0" borderId="0" xfId="54" applyFont="1" applyBorder="1" applyAlignment="1">
      <alignment horizontal="left" vertical="center"/>
    </xf>
    <xf numFmtId="0" fontId="4" fillId="0" borderId="0" xfId="54" applyFont="1" applyBorder="1" applyAlignment="1">
      <alignment horizontal="left" vertical="center" wrapText="1"/>
    </xf>
    <xf numFmtId="0" fontId="4" fillId="0" borderId="0" xfId="54" applyFont="1" applyAlignment="1">
      <alignment horizontal="center" vertical="center"/>
    </xf>
    <xf numFmtId="176" fontId="2" fillId="0" borderId="1" xfId="54" applyNumberFormat="1" applyFont="1" applyBorder="1" applyAlignment="1">
      <alignment horizontal="center" vertical="center" wrapText="1"/>
    </xf>
    <xf numFmtId="0" fontId="3" fillId="0" borderId="8" xfId="54" applyFont="1" applyFill="1" applyBorder="1" applyAlignment="1">
      <alignment horizontal="center" vertical="center" wrapText="1"/>
    </xf>
    <xf numFmtId="176" fontId="3" fillId="0" borderId="8" xfId="54" applyNumberFormat="1" applyFont="1" applyFill="1" applyBorder="1" applyAlignment="1">
      <alignment horizontal="center" vertical="center" wrapText="1"/>
    </xf>
    <xf numFmtId="10" fontId="3" fillId="0" borderId="8" xfId="54" applyNumberFormat="1" applyFont="1" applyFill="1" applyBorder="1" applyAlignment="1">
      <alignment horizontal="center" vertical="center"/>
    </xf>
    <xf numFmtId="0" fontId="3" fillId="0" borderId="13" xfId="54" applyFont="1" applyFill="1" applyBorder="1" applyAlignment="1">
      <alignment horizontal="left" vertical="center" wrapText="1"/>
    </xf>
    <xf numFmtId="0" fontId="3" fillId="0" borderId="15" xfId="54" applyFont="1" applyFill="1" applyBorder="1" applyAlignment="1">
      <alignment horizontal="left" vertical="center" wrapText="1"/>
    </xf>
    <xf numFmtId="176" fontId="3" fillId="0" borderId="8" xfId="54" applyNumberFormat="1" applyFont="1" applyBorder="1" applyAlignment="1">
      <alignment horizontal="center" vertical="center" wrapText="1"/>
    </xf>
    <xf numFmtId="0" fontId="3" fillId="0" borderId="14" xfId="54" applyFont="1" applyFill="1" applyBorder="1" applyAlignment="1">
      <alignment horizontal="left" vertical="center" wrapText="1"/>
    </xf>
    <xf numFmtId="0" fontId="3" fillId="0" borderId="4" xfId="54" applyFont="1" applyBorder="1">
      <alignment vertical="center"/>
    </xf>
    <xf numFmtId="0" fontId="3" fillId="0" borderId="4" xfId="54" applyFont="1" applyBorder="1" applyAlignment="1">
      <alignment horizontal="center" vertical="center" wrapText="1"/>
    </xf>
    <xf numFmtId="176" fontId="4" fillId="0" borderId="0" xfId="54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view="pageBreakPreview" zoomScale="58" zoomScaleNormal="85" zoomScaleSheetLayoutView="58" workbookViewId="0">
      <selection activeCell="H27" sqref="H27:I27"/>
    </sheetView>
  </sheetViews>
  <sheetFormatPr defaultColWidth="9" defaultRowHeight="14"/>
  <cols>
    <col min="1" max="1" width="4.12727272727273" style="6" customWidth="1"/>
    <col min="2" max="2" width="8.75454545454545" style="6" customWidth="1"/>
    <col min="3" max="3" width="10" style="6" customWidth="1"/>
    <col min="4" max="4" width="23.2545454545455" style="6" customWidth="1"/>
    <col min="5" max="7" width="15.6272727272727" style="7" customWidth="1"/>
    <col min="8" max="9" width="9.62727272727273" style="6" customWidth="1"/>
    <col min="10" max="10" width="9.62727272727273" style="8" customWidth="1"/>
    <col min="11" max="11" width="14.7545454545455" style="6" customWidth="1"/>
    <col min="12" max="16384" width="9" style="6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1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3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5" t="s">
        <v>5</v>
      </c>
      <c r="E6" s="16"/>
      <c r="F6" s="17"/>
      <c r="G6" s="15" t="s">
        <v>6</v>
      </c>
      <c r="H6" s="17"/>
      <c r="I6" s="15" t="s">
        <v>7</v>
      </c>
      <c r="J6" s="16"/>
      <c r="K6" s="17"/>
    </row>
    <row r="7" s="3" customFormat="1" ht="28.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64" t="s">
        <v>13</v>
      </c>
      <c r="J7" s="65" t="s">
        <v>14</v>
      </c>
      <c r="K7" s="22" t="s">
        <v>15</v>
      </c>
    </row>
    <row r="8" s="3" customFormat="1" ht="20.25" customHeight="1" spans="1:11">
      <c r="A8" s="24"/>
      <c r="B8" s="25"/>
      <c r="C8" s="26"/>
      <c r="D8" s="21" t="s">
        <v>16</v>
      </c>
      <c r="E8" s="22">
        <v>84</v>
      </c>
      <c r="F8" s="22">
        <v>84</v>
      </c>
      <c r="G8" s="22">
        <v>83.10718</v>
      </c>
      <c r="H8" s="22">
        <v>10</v>
      </c>
      <c r="I8" s="66">
        <f>+G8/F8</f>
        <v>0.98937119047619</v>
      </c>
      <c r="J8" s="65">
        <f>IF(H8*I8&lt;10,H8*I8,10)</f>
        <v>9.8937119047619</v>
      </c>
      <c r="K8" s="67" t="s">
        <v>17</v>
      </c>
    </row>
    <row r="9" s="3" customFormat="1" ht="20.25" customHeight="1" spans="1:11">
      <c r="A9" s="24"/>
      <c r="B9" s="25"/>
      <c r="C9" s="26"/>
      <c r="D9" s="21" t="s">
        <v>18</v>
      </c>
      <c r="E9" s="22">
        <v>84</v>
      </c>
      <c r="F9" s="22">
        <v>84</v>
      </c>
      <c r="G9" s="22">
        <v>83.10718</v>
      </c>
      <c r="H9" s="22"/>
      <c r="I9" s="66"/>
      <c r="J9" s="65"/>
      <c r="K9" s="68"/>
    </row>
    <row r="10" s="3" customFormat="1" ht="20.25" customHeight="1" spans="1:11">
      <c r="A10" s="24"/>
      <c r="B10" s="25"/>
      <c r="C10" s="26"/>
      <c r="D10" s="21" t="s">
        <v>19</v>
      </c>
      <c r="E10" s="27"/>
      <c r="F10" s="22"/>
      <c r="G10" s="22"/>
      <c r="H10" s="22"/>
      <c r="I10" s="22"/>
      <c r="J10" s="69"/>
      <c r="K10" s="68"/>
    </row>
    <row r="11" s="3" customFormat="1" ht="20.25" customHeight="1" spans="1:11">
      <c r="A11" s="28"/>
      <c r="B11" s="29"/>
      <c r="C11" s="30"/>
      <c r="D11" s="21" t="s">
        <v>20</v>
      </c>
      <c r="E11" s="27"/>
      <c r="F11" s="22"/>
      <c r="G11" s="22"/>
      <c r="H11" s="22"/>
      <c r="I11" s="22"/>
      <c r="J11" s="69"/>
      <c r="K11" s="70"/>
    </row>
    <row r="12" s="3" customFormat="1" ht="24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71"/>
    </row>
    <row r="13" s="3" customFormat="1" ht="7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3" customFormat="1" ht="25.5" customHeight="1" spans="1:11">
      <c r="A14" s="31" t="s">
        <v>26</v>
      </c>
      <c r="B14" s="23" t="s">
        <v>27</v>
      </c>
      <c r="C14" s="22" t="s">
        <v>28</v>
      </c>
      <c r="D14" s="22" t="s">
        <v>29</v>
      </c>
      <c r="E14" s="22" t="s">
        <v>30</v>
      </c>
      <c r="F14" s="23" t="s">
        <v>31</v>
      </c>
      <c r="G14" s="22" t="s">
        <v>32</v>
      </c>
      <c r="H14" s="40" t="s">
        <v>15</v>
      </c>
      <c r="I14" s="72"/>
      <c r="J14" s="69" t="s">
        <v>14</v>
      </c>
      <c r="K14" s="23" t="s">
        <v>33</v>
      </c>
    </row>
    <row r="15" s="3" customFormat="1" ht="25.5" customHeight="1" spans="1:11">
      <c r="A15" s="41"/>
      <c r="B15" s="42" t="s">
        <v>34</v>
      </c>
      <c r="C15" s="43" t="s">
        <v>35</v>
      </c>
      <c r="D15" s="44" t="s">
        <v>36</v>
      </c>
      <c r="E15" s="45">
        <v>5</v>
      </c>
      <c r="F15" s="45" t="s">
        <v>37</v>
      </c>
      <c r="G15" s="45" t="s">
        <v>37</v>
      </c>
      <c r="H15" s="18" t="s">
        <v>38</v>
      </c>
      <c r="I15" s="20"/>
      <c r="J15" s="22">
        <v>5</v>
      </c>
      <c r="K15" s="22"/>
    </row>
    <row r="16" s="3" customFormat="1" ht="25.5" customHeight="1" spans="1:11">
      <c r="A16" s="41"/>
      <c r="B16" s="46"/>
      <c r="C16" s="47"/>
      <c r="D16" s="44" t="s">
        <v>39</v>
      </c>
      <c r="E16" s="45">
        <v>5</v>
      </c>
      <c r="F16" s="45" t="s">
        <v>40</v>
      </c>
      <c r="G16" s="45" t="s">
        <v>40</v>
      </c>
      <c r="H16" s="24"/>
      <c r="I16" s="26"/>
      <c r="J16" s="22">
        <v>5</v>
      </c>
      <c r="K16" s="22"/>
    </row>
    <row r="17" s="3" customFormat="1" ht="39.75" customHeight="1" spans="1:11">
      <c r="A17" s="41"/>
      <c r="B17" s="46"/>
      <c r="C17" s="47"/>
      <c r="D17" s="44" t="s">
        <v>41</v>
      </c>
      <c r="E17" s="45">
        <v>5</v>
      </c>
      <c r="F17" s="48" t="s">
        <v>42</v>
      </c>
      <c r="G17" s="48" t="s">
        <v>43</v>
      </c>
      <c r="H17" s="24"/>
      <c r="I17" s="26"/>
      <c r="J17" s="22">
        <v>5</v>
      </c>
      <c r="K17" s="22"/>
    </row>
    <row r="18" s="3" customFormat="1" ht="64" customHeight="1" spans="1:11">
      <c r="A18" s="41"/>
      <c r="B18" s="46"/>
      <c r="C18" s="49" t="s">
        <v>44</v>
      </c>
      <c r="D18" s="44" t="s">
        <v>45</v>
      </c>
      <c r="E18" s="45">
        <v>4</v>
      </c>
      <c r="F18" s="48" t="s">
        <v>46</v>
      </c>
      <c r="G18" s="48" t="s">
        <v>46</v>
      </c>
      <c r="H18" s="24"/>
      <c r="I18" s="26"/>
      <c r="J18" s="22">
        <v>4</v>
      </c>
      <c r="K18" s="22"/>
    </row>
    <row r="19" s="3" customFormat="1" ht="24.75" customHeight="1" spans="1:11">
      <c r="A19" s="41"/>
      <c r="B19" s="46"/>
      <c r="C19" s="49"/>
      <c r="D19" s="44" t="s">
        <v>47</v>
      </c>
      <c r="E19" s="45">
        <v>4</v>
      </c>
      <c r="F19" s="50">
        <v>1</v>
      </c>
      <c r="G19" s="50">
        <v>1</v>
      </c>
      <c r="H19" s="24"/>
      <c r="I19" s="26"/>
      <c r="J19" s="22">
        <v>4</v>
      </c>
      <c r="K19" s="22"/>
    </row>
    <row r="20" s="3" customFormat="1" ht="55.5" customHeight="1" spans="1:11">
      <c r="A20" s="41"/>
      <c r="B20" s="46"/>
      <c r="C20" s="49"/>
      <c r="D20" s="51" t="s">
        <v>48</v>
      </c>
      <c r="E20" s="52">
        <v>5</v>
      </c>
      <c r="F20" s="48" t="s">
        <v>49</v>
      </c>
      <c r="G20" s="48" t="s">
        <v>49</v>
      </c>
      <c r="H20" s="24"/>
      <c r="I20" s="26"/>
      <c r="J20" s="22">
        <v>5</v>
      </c>
      <c r="K20" s="22"/>
    </row>
    <row r="21" s="3" customFormat="1" ht="24.75" customHeight="1" spans="1:11">
      <c r="A21" s="41"/>
      <c r="B21" s="46"/>
      <c r="C21" s="43" t="s">
        <v>50</v>
      </c>
      <c r="D21" s="44" t="s">
        <v>51</v>
      </c>
      <c r="E21" s="22">
        <v>3</v>
      </c>
      <c r="F21" s="53" t="s">
        <v>52</v>
      </c>
      <c r="G21" s="53" t="s">
        <v>52</v>
      </c>
      <c r="H21" s="24"/>
      <c r="I21" s="26"/>
      <c r="J21" s="22">
        <v>3</v>
      </c>
      <c r="K21" s="22"/>
    </row>
    <row r="22" s="3" customFormat="1" ht="24.75" customHeight="1" spans="1:11">
      <c r="A22" s="41"/>
      <c r="B22" s="46"/>
      <c r="C22" s="47"/>
      <c r="D22" s="44" t="s">
        <v>53</v>
      </c>
      <c r="E22" s="22">
        <v>3</v>
      </c>
      <c r="F22" s="53" t="s">
        <v>54</v>
      </c>
      <c r="G22" s="53" t="s">
        <v>54</v>
      </c>
      <c r="H22" s="24"/>
      <c r="I22" s="26"/>
      <c r="J22" s="22">
        <v>3</v>
      </c>
      <c r="K22" s="22"/>
    </row>
    <row r="23" s="3" customFormat="1" ht="39" customHeight="1" spans="1:11">
      <c r="A23" s="41"/>
      <c r="B23" s="46"/>
      <c r="C23" s="47"/>
      <c r="D23" s="44" t="s">
        <v>55</v>
      </c>
      <c r="E23" s="22">
        <v>2</v>
      </c>
      <c r="F23" s="53" t="s">
        <v>56</v>
      </c>
      <c r="G23" s="53" t="s">
        <v>57</v>
      </c>
      <c r="H23" s="24"/>
      <c r="I23" s="26"/>
      <c r="J23" s="22">
        <v>1</v>
      </c>
      <c r="K23" s="22" t="s">
        <v>58</v>
      </c>
    </row>
    <row r="24" s="3" customFormat="1" ht="24.75" customHeight="1" spans="1:11">
      <c r="A24" s="41"/>
      <c r="B24" s="46"/>
      <c r="C24" s="47"/>
      <c r="D24" s="44" t="s">
        <v>59</v>
      </c>
      <c r="E24" s="22">
        <v>2</v>
      </c>
      <c r="F24" s="53" t="s">
        <v>60</v>
      </c>
      <c r="G24" s="53" t="s">
        <v>60</v>
      </c>
      <c r="H24" s="24"/>
      <c r="I24" s="26"/>
      <c r="J24" s="22">
        <v>2</v>
      </c>
      <c r="K24" s="22"/>
    </row>
    <row r="25" s="3" customFormat="1" ht="68" customHeight="1" spans="1:11">
      <c r="A25" s="41"/>
      <c r="B25" s="46"/>
      <c r="C25" s="54"/>
      <c r="D25" s="44" t="s">
        <v>61</v>
      </c>
      <c r="E25" s="22">
        <v>2</v>
      </c>
      <c r="F25" s="55" t="s">
        <v>62</v>
      </c>
      <c r="G25" s="55" t="s">
        <v>62</v>
      </c>
      <c r="H25" s="28"/>
      <c r="I25" s="30"/>
      <c r="J25" s="22">
        <v>2</v>
      </c>
      <c r="K25" s="22"/>
    </row>
    <row r="26" s="3" customFormat="1" ht="44.25" customHeight="1" spans="1:11">
      <c r="A26" s="41"/>
      <c r="B26" s="46"/>
      <c r="C26" s="42" t="s">
        <v>63</v>
      </c>
      <c r="D26" s="56" t="s">
        <v>64</v>
      </c>
      <c r="E26" s="22">
        <v>10</v>
      </c>
      <c r="F26" s="45" t="s">
        <v>65</v>
      </c>
      <c r="G26" s="45">
        <v>83.10718</v>
      </c>
      <c r="H26" s="18" t="s">
        <v>66</v>
      </c>
      <c r="I26" s="20"/>
      <c r="J26" s="22">
        <v>10</v>
      </c>
      <c r="K26" s="22"/>
    </row>
    <row r="27" s="3" customFormat="1" ht="284.25" customHeight="1" spans="1:11">
      <c r="A27" s="41"/>
      <c r="B27" s="57" t="s">
        <v>67</v>
      </c>
      <c r="C27" s="42" t="s">
        <v>68</v>
      </c>
      <c r="D27" s="58" t="s">
        <v>69</v>
      </c>
      <c r="E27" s="22">
        <v>40</v>
      </c>
      <c r="F27" s="48" t="s">
        <v>70</v>
      </c>
      <c r="G27" s="45" t="s">
        <v>71</v>
      </c>
      <c r="H27" s="18" t="s">
        <v>72</v>
      </c>
      <c r="I27" s="20"/>
      <c r="J27" s="22">
        <v>35</v>
      </c>
      <c r="K27" s="23" t="s">
        <v>73</v>
      </c>
    </row>
    <row r="28" s="3" customFormat="1" ht="20.25" customHeight="1" spans="1:11">
      <c r="A28" s="59" t="s">
        <v>74</v>
      </c>
      <c r="B28" s="59"/>
      <c r="C28" s="59"/>
      <c r="D28" s="59"/>
      <c r="E28" s="59"/>
      <c r="F28" s="59"/>
      <c r="G28" s="59"/>
      <c r="H28" s="59"/>
      <c r="I28" s="59"/>
      <c r="J28" s="69">
        <f>J8+SUM(J15:J27)</f>
        <v>93.8937119047619</v>
      </c>
      <c r="K28" s="27"/>
    </row>
    <row r="29" s="4" customFormat="1" ht="15" spans="1:1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="5" customFormat="1" ht="15" spans="1:11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="5" customFormat="1" ht="15" spans="1:1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</row>
    <row r="32" s="5" customFormat="1" ht="15" spans="1:1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</row>
    <row r="33" s="5" customFormat="1" ht="15" spans="5:10">
      <c r="E33" s="62"/>
      <c r="F33" s="62"/>
      <c r="G33" s="62"/>
      <c r="J33" s="73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6:I26"/>
    <mergeCell ref="H27:I27"/>
    <mergeCell ref="A28:I28"/>
    <mergeCell ref="A29:K29"/>
    <mergeCell ref="A30:K30"/>
    <mergeCell ref="A31:K31"/>
    <mergeCell ref="A32:K32"/>
    <mergeCell ref="A12:A13"/>
    <mergeCell ref="A14:A27"/>
    <mergeCell ref="B15:B26"/>
    <mergeCell ref="C15:C17"/>
    <mergeCell ref="C18:C20"/>
    <mergeCell ref="C21:C25"/>
    <mergeCell ref="K8:K11"/>
    <mergeCell ref="A7:C11"/>
    <mergeCell ref="H15:I25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2020年交通工程专项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2021-05-07T06:39:00Z</dcterms:created>
  <dcterms:modified xsi:type="dcterms:W3CDTF">2021-06-02T06:27:40Z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