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2.信息系统建设维护" sheetId="18" r:id="rId1"/>
  </sheets>
  <definedNames>
    <definedName name="_xlnm.Print_Area" localSheetId="0">'2.信息系统建设维护'!$A$1:$K$25</definedName>
  </definedNames>
  <calcPr calcId="144525"/>
</workbook>
</file>

<file path=xl/sharedStrings.xml><?xml version="1.0" encoding="utf-8"?>
<sst xmlns="http://schemas.openxmlformats.org/spreadsheetml/2006/main" count="78" uniqueCount="72">
  <si>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</si>
  <si>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</si>
  <si>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</si>
  <si>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2020年路网建设运维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</si>
  <si>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</si>
  <si>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rgb="FF000000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</si>
  <si>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</si>
  <si>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</si>
  <si>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</si>
  <si>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</si>
  <si>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</si>
  <si>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</si>
  <si>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</si>
  <si>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</si>
  <si>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</si>
  <si>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</si>
  <si>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</si>
  <si>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</si>
  <si>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</si>
  <si>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</si>
  <si>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</si>
  <si>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</si>
  <si>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</si>
  <si>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</si>
  <si>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年度目标：完成路网系统内外场及隧道机电设施的运维管理工作，做好各类设备日常检查，日常维护，并做好各类运维记录，保证设备运行稳定，完成路网系统计划。</t>
  </si>
  <si>
    <t>年初设定的目标：
路网建设：更新19套交通量调查设备、11套视频监控设备、6套可变情报板设备、51块现有交调设备的指示标志；
路网运维：对视频、情报板、气象、交调、高低压等222套设备进行维护；
隧道机电运维：对15座合计长度15.685公里的隧道机电设施进行机电维护。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</si>
  <si>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</si>
  <si>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</si>
  <si>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</si>
  <si>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</si>
  <si>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</si>
  <si>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</si>
  <si>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</si>
  <si>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</si>
  <si>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</si>
  <si>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</si>
  <si>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路网设施运维</t>
  </si>
  <si>
    <t>201套</t>
  </si>
  <si>
    <t>222套</t>
  </si>
  <si>
    <r>
      <rPr>
        <sz val="11"/>
        <color theme="1"/>
        <rFont val="宋体"/>
        <charset val="134"/>
        <scheme val="minor"/>
      </rPr>
      <t>完成值达到指标值，记满分；未达到指标值，按</t>
    </r>
    <r>
      <rPr>
        <sz val="11"/>
        <color indexed="8"/>
        <rFont val="宋体"/>
        <charset val="134"/>
        <scheme val="minor"/>
      </rPr>
      <t>B/A或A/B*该指标分值记分。(即较小的数/大数*该指标分值）</t>
    </r>
  </si>
  <si>
    <t>隧道机电设施运维</t>
  </si>
  <si>
    <t>15座隧道的机电设施运行维护</t>
  </si>
  <si>
    <t>15座隧道的机电设施运行维护，合计长度15.685公里</t>
  </si>
  <si>
    <t>路网设施建设数量</t>
  </si>
  <si>
    <t>更新情报板3块，视频设备9套，微波设备2套，线圈设备17套，更新交调设备标志71套</t>
  </si>
  <si>
    <t>更新19套交通量调查设备、11套视频监控设备、6套可变情报板设备、51块现有交调设备的指示标志</t>
  </si>
  <si>
    <t>质量指标
（13分）</t>
  </si>
  <si>
    <t>路网设施运维质量标准</t>
  </si>
  <si>
    <t>符合《北京市普通公路路网信息采集与发布设施运维技术规程》，达到合格等级</t>
  </si>
  <si>
    <t>工程质量标准</t>
  </si>
  <si>
    <t>符合《北京市公路路网信息采集与发布设备建设管理办法》要求，按《公路工程质量检验评定标准》JTG F80/1-2017验收合格</t>
  </si>
  <si>
    <t>运维设施完好率</t>
  </si>
  <si>
    <t>路网设施完好率≥99%，隧道机电设施完好率≥95%</t>
  </si>
  <si>
    <t>时效指标
（12分）</t>
  </si>
  <si>
    <t>路网设施运维和隧道机电设施运维</t>
  </si>
  <si>
    <t>全年进行，2020年12月底前完成全部运维工作</t>
  </si>
  <si>
    <t>路网设施建设工程</t>
  </si>
  <si>
    <t>招标采购时间：6月前；合同签订时间：8月前；施工时间：9月至12月；完工时间：12月底前，竣工验收时间：12月底前</t>
  </si>
  <si>
    <t>招标采购时间：6月前；合同签订时间：8月前；施工时间：2020年9月-2020年11月；完工时间：2020年11月；
竣工验收时间：12月底前</t>
  </si>
  <si>
    <t>成本指标
（10分）</t>
  </si>
  <si>
    <t>项目预算控制数</t>
  </si>
  <si>
    <t>2200.9193万元</t>
  </si>
  <si>
    <t>2035.534097万元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</si>
  <si>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</si>
  <si>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</si>
  <si>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</si>
  <si>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</si>
  <si>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1.提高全路网现代化管理与服务水平，提升道路通行能力。2.保障设备正常运行，延长设备设施的使用寿命，保证数据采集和信息发布及时准确。3.为公众提供便捷高效的公路出行信息服务</t>
  </si>
  <si>
    <t>达到预期指标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</si>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</sst>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000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/>
    <xf numFmtId="0" fontId="0" fillId="6" borderId="16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11" borderId="21" applyNumberFormat="0" applyAlignment="0" applyProtection="0">
      <alignment vertical="center"/>
    </xf>
    <xf numFmtId="0" fontId="15" fillId="11" borderId="17" applyNumberFormat="0" applyAlignment="0" applyProtection="0">
      <alignment vertical="center"/>
    </xf>
    <xf numFmtId="0" fontId="19" fillId="13" borderId="19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0" borderId="0"/>
    <xf numFmtId="0" fontId="11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0"/>
    <xf numFmtId="0" fontId="11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/>
    <xf numFmtId="0" fontId="11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/>
    <xf numFmtId="0" fontId="3" fillId="0" borderId="0">
      <alignment vertical="center"/>
    </xf>
    <xf numFmtId="0" fontId="3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2" fillId="0" borderId="0"/>
    <xf numFmtId="0" fontId="32" fillId="0" borderId="0">
      <alignment vertical="center"/>
    </xf>
    <xf numFmtId="0" fontId="4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77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8" fillId="0" borderId="8" xfId="9" applyNumberFormat="1" applyFont="1" applyFill="1" applyBorder="1" applyAlignment="1">
      <alignment horizontal="center" vertical="center" wrapText="1"/>
    </xf>
    <xf numFmtId="176" fontId="8" fillId="0" borderId="8" xfId="9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8" fillId="0" borderId="2" xfId="0" applyNumberFormat="1" applyFont="1" applyFill="1" applyBorder="1" applyAlignment="1">
      <alignment horizontal="justify" vertical="center" wrapText="1"/>
    </xf>
    <xf numFmtId="0" fontId="8" fillId="0" borderId="3" xfId="0" applyNumberFormat="1" applyFont="1" applyFill="1" applyBorder="1" applyAlignment="1">
      <alignment horizontal="justify" vertical="center" wrapText="1"/>
    </xf>
    <xf numFmtId="0" fontId="8" fillId="0" borderId="4" xfId="0" applyNumberFormat="1" applyFont="1" applyFill="1" applyBorder="1" applyAlignment="1">
      <alignment horizontal="justify" vertical="center" wrapText="1"/>
    </xf>
    <xf numFmtId="0" fontId="8" fillId="0" borderId="2" xfId="0" applyNumberFormat="1" applyFont="1" applyBorder="1" applyAlignment="1">
      <alignment horizontal="justify" vertical="center" wrapText="1"/>
    </xf>
    <xf numFmtId="0" fontId="8" fillId="0" borderId="3" xfId="0" applyNumberFormat="1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justify" vertical="center"/>
    </xf>
    <xf numFmtId="0" fontId="3" fillId="0" borderId="8" xfId="58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14" xfId="54" applyFont="1" applyBorder="1" applyAlignment="1">
      <alignment horizontal="center" vertical="center" wrapText="1"/>
    </xf>
    <xf numFmtId="49" fontId="8" fillId="2" borderId="8" xfId="47" applyNumberFormat="1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/>
    </xf>
    <xf numFmtId="0" fontId="8" fillId="0" borderId="8" xfId="47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/>
    </xf>
    <xf numFmtId="0" fontId="8" fillId="0" borderId="8" xfId="54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8" fillId="0" borderId="4" xfId="0" applyNumberFormat="1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60" zoomScaleNormal="85" zoomScaleSheetLayoutView="60" topLeftCell="A13" workbookViewId="0">
      <selection activeCell="G17" sqref="G17"/>
    </sheetView>
  </sheetViews>
  <sheetFormatPr defaultColWidth="9" defaultRowHeight="14"/>
  <cols>
    <col min="1" max="1" width="4.12727272727273" customWidth="1"/>
    <col min="2" max="3" width="9.87272727272727" customWidth="1"/>
    <col min="4" max="4" width="20.5" customWidth="1"/>
    <col min="5" max="5" width="17.2545454545455" style="6" customWidth="1"/>
    <col min="6" max="6" width="19.1272727272727" style="6" customWidth="1"/>
    <col min="7" max="7" width="19.7545454545455" style="6" customWidth="1"/>
    <col min="8" max="9" width="15.6272727272727" customWidth="1"/>
    <col min="10" max="10" width="15.6272727272727" style="7" customWidth="1"/>
    <col min="11" max="11" width="17.754545454545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2" customHeight="1" spans="1:11">
      <c r="A4" s="12"/>
      <c r="B4" s="12"/>
      <c r="C4" s="12"/>
      <c r="D4" s="12"/>
      <c r="E4" s="13"/>
      <c r="F4" s="13"/>
      <c r="G4" s="13"/>
      <c r="H4" s="12"/>
      <c r="I4" s="12"/>
      <c r="J4" s="63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20.25" customHeight="1" spans="1:11">
      <c r="A7" s="17" t="s">
        <v>8</v>
      </c>
      <c r="B7" s="18"/>
      <c r="C7" s="19"/>
      <c r="D7" s="14"/>
      <c r="E7" s="20" t="s">
        <v>9</v>
      </c>
      <c r="F7" s="21" t="s">
        <v>10</v>
      </c>
      <c r="G7" s="20" t="s">
        <v>11</v>
      </c>
      <c r="H7" s="22" t="s">
        <v>12</v>
      </c>
      <c r="I7" s="21" t="s">
        <v>13</v>
      </c>
      <c r="J7" s="21" t="s">
        <v>14</v>
      </c>
      <c r="K7" s="20" t="s">
        <v>15</v>
      </c>
    </row>
    <row r="8" s="3" customFormat="1" ht="20.25" customHeight="1" spans="1:11">
      <c r="A8" s="23"/>
      <c r="B8" s="24"/>
      <c r="C8" s="25"/>
      <c r="D8" s="14" t="s">
        <v>16</v>
      </c>
      <c r="E8" s="26">
        <v>2200.9193</v>
      </c>
      <c r="F8" s="26">
        <v>2035.9683</v>
      </c>
      <c r="G8" s="27">
        <v>2035.534097</v>
      </c>
      <c r="H8" s="20">
        <v>10</v>
      </c>
      <c r="I8" s="64">
        <f>+G8/F8</f>
        <v>0.999786733909364</v>
      </c>
      <c r="J8" s="21">
        <f>IF(H8*I8&lt;10,H8*I8,10)</f>
        <v>9.99786733909364</v>
      </c>
      <c r="K8" s="65" t="s">
        <v>17</v>
      </c>
    </row>
    <row r="9" s="3" customFormat="1" ht="20.25" customHeight="1" spans="1:11">
      <c r="A9" s="23"/>
      <c r="B9" s="24"/>
      <c r="C9" s="25"/>
      <c r="D9" s="28" t="s">
        <v>18</v>
      </c>
      <c r="E9" s="26">
        <v>2200.9193</v>
      </c>
      <c r="F9" s="26">
        <v>2035.9683</v>
      </c>
      <c r="G9" s="27">
        <v>2035.534097</v>
      </c>
      <c r="H9" s="20"/>
      <c r="I9" s="64"/>
      <c r="J9" s="21"/>
      <c r="K9" s="66"/>
    </row>
    <row r="10" s="3" customFormat="1" ht="20.25" customHeight="1" spans="1:11">
      <c r="A10" s="23"/>
      <c r="B10" s="24"/>
      <c r="C10" s="25"/>
      <c r="D10" s="28" t="s">
        <v>19</v>
      </c>
      <c r="E10" s="20"/>
      <c r="F10" s="20"/>
      <c r="G10" s="20"/>
      <c r="H10" s="20"/>
      <c r="I10" s="20"/>
      <c r="J10" s="67"/>
      <c r="K10" s="66"/>
    </row>
    <row r="11" s="3" customFormat="1" ht="20.25" customHeight="1" spans="1:11">
      <c r="A11" s="29"/>
      <c r="B11" s="30"/>
      <c r="C11" s="31"/>
      <c r="D11" s="28" t="s">
        <v>20</v>
      </c>
      <c r="E11" s="20"/>
      <c r="F11" s="20"/>
      <c r="G11" s="20"/>
      <c r="H11" s="20"/>
      <c r="I11" s="20"/>
      <c r="J11" s="67"/>
      <c r="K11" s="68"/>
    </row>
    <row r="12" s="3" customFormat="1" ht="25.5" customHeight="1" spans="1:11">
      <c r="A12" s="32" t="s">
        <v>21</v>
      </c>
      <c r="B12" s="33" t="s">
        <v>22</v>
      </c>
      <c r="C12" s="34"/>
      <c r="D12" s="34"/>
      <c r="E12" s="35"/>
      <c r="F12" s="34"/>
      <c r="G12" s="33" t="s">
        <v>23</v>
      </c>
      <c r="H12" s="36"/>
      <c r="I12" s="36"/>
      <c r="J12" s="36"/>
      <c r="K12" s="69"/>
    </row>
    <row r="13" s="3" customFormat="1" ht="75" customHeight="1" spans="1:11">
      <c r="A13" s="37"/>
      <c r="B13" s="38" t="s">
        <v>24</v>
      </c>
      <c r="C13" s="39"/>
      <c r="D13" s="39"/>
      <c r="E13" s="39"/>
      <c r="F13" s="40"/>
      <c r="G13" s="41" t="s">
        <v>25</v>
      </c>
      <c r="H13" s="42"/>
      <c r="I13" s="42"/>
      <c r="J13" s="42"/>
      <c r="K13" s="70"/>
    </row>
    <row r="14" s="3" customFormat="1" spans="1:11">
      <c r="A14" s="32" t="s">
        <v>26</v>
      </c>
      <c r="B14" s="22" t="s">
        <v>27</v>
      </c>
      <c r="C14" s="20" t="s">
        <v>28</v>
      </c>
      <c r="D14" s="20" t="s">
        <v>29</v>
      </c>
      <c r="E14" s="20" t="s">
        <v>30</v>
      </c>
      <c r="F14" s="22" t="s">
        <v>31</v>
      </c>
      <c r="G14" s="20" t="s">
        <v>32</v>
      </c>
      <c r="H14" s="43" t="s">
        <v>15</v>
      </c>
      <c r="I14" s="71"/>
      <c r="J14" s="67" t="s">
        <v>14</v>
      </c>
      <c r="K14" s="22" t="s">
        <v>33</v>
      </c>
    </row>
    <row r="15" s="3" customFormat="1" spans="1:11">
      <c r="A15" s="44"/>
      <c r="B15" s="45" t="s">
        <v>34</v>
      </c>
      <c r="C15" s="45" t="s">
        <v>35</v>
      </c>
      <c r="D15" s="46" t="s">
        <v>36</v>
      </c>
      <c r="E15" s="47">
        <v>5</v>
      </c>
      <c r="F15" s="48" t="s">
        <v>37</v>
      </c>
      <c r="G15" s="48" t="s">
        <v>38</v>
      </c>
      <c r="H15" s="49" t="s">
        <v>39</v>
      </c>
      <c r="I15" s="72"/>
      <c r="J15" s="59">
        <v>5</v>
      </c>
      <c r="K15" s="20"/>
    </row>
    <row r="16" s="3" customFormat="1" ht="48.95" customHeight="1" spans="1:11">
      <c r="A16" s="44"/>
      <c r="B16" s="50"/>
      <c r="C16" s="50"/>
      <c r="D16" s="46" t="s">
        <v>40</v>
      </c>
      <c r="E16" s="47">
        <v>5</v>
      </c>
      <c r="F16" s="46" t="s">
        <v>41</v>
      </c>
      <c r="G16" s="46" t="s">
        <v>42</v>
      </c>
      <c r="H16" s="51"/>
      <c r="I16" s="73"/>
      <c r="J16" s="59">
        <v>5</v>
      </c>
      <c r="K16" s="20"/>
    </row>
    <row r="17" s="3" customFormat="1" ht="84.6" customHeight="1" spans="1:11">
      <c r="A17" s="44"/>
      <c r="B17" s="50"/>
      <c r="C17" s="52"/>
      <c r="D17" s="46" t="s">
        <v>43</v>
      </c>
      <c r="E17" s="47">
        <v>5</v>
      </c>
      <c r="F17" s="46" t="s">
        <v>44</v>
      </c>
      <c r="G17" s="46" t="s">
        <v>45</v>
      </c>
      <c r="H17" s="51"/>
      <c r="I17" s="73"/>
      <c r="J17" s="59">
        <v>5</v>
      </c>
      <c r="K17" s="20"/>
    </row>
    <row r="18" s="3" customFormat="1" ht="69" customHeight="1" spans="1:11">
      <c r="A18" s="44"/>
      <c r="B18" s="50"/>
      <c r="C18" s="45" t="s">
        <v>46</v>
      </c>
      <c r="D18" s="53" t="s">
        <v>47</v>
      </c>
      <c r="E18" s="47">
        <v>4</v>
      </c>
      <c r="F18" s="46" t="s">
        <v>48</v>
      </c>
      <c r="G18" s="46" t="s">
        <v>48</v>
      </c>
      <c r="H18" s="51"/>
      <c r="I18" s="73"/>
      <c r="J18" s="47">
        <v>4</v>
      </c>
      <c r="K18" s="20"/>
    </row>
    <row r="19" s="3" customFormat="1" ht="108" customHeight="1" spans="1:11">
      <c r="A19" s="44"/>
      <c r="B19" s="50"/>
      <c r="C19" s="50"/>
      <c r="D19" s="53" t="s">
        <v>49</v>
      </c>
      <c r="E19" s="47">
        <v>4</v>
      </c>
      <c r="F19" s="46" t="s">
        <v>50</v>
      </c>
      <c r="G19" s="46" t="s">
        <v>50</v>
      </c>
      <c r="H19" s="51"/>
      <c r="I19" s="73"/>
      <c r="J19" s="47">
        <v>4</v>
      </c>
      <c r="K19" s="20"/>
    </row>
    <row r="20" s="3" customFormat="1" ht="51.95" customHeight="1" spans="1:11">
      <c r="A20" s="44"/>
      <c r="B20" s="50"/>
      <c r="C20" s="50"/>
      <c r="D20" s="53" t="s">
        <v>51</v>
      </c>
      <c r="E20" s="47">
        <v>5</v>
      </c>
      <c r="F20" s="46" t="s">
        <v>52</v>
      </c>
      <c r="G20" s="46" t="s">
        <v>52</v>
      </c>
      <c r="H20" s="51"/>
      <c r="I20" s="73"/>
      <c r="J20" s="47">
        <v>5</v>
      </c>
      <c r="K20" s="20"/>
    </row>
    <row r="21" s="3" customFormat="1" ht="54.6" customHeight="1" spans="1:11">
      <c r="A21" s="44"/>
      <c r="B21" s="50"/>
      <c r="C21" s="45" t="s">
        <v>53</v>
      </c>
      <c r="D21" s="54" t="s">
        <v>54</v>
      </c>
      <c r="E21" s="47">
        <v>6</v>
      </c>
      <c r="F21" s="46" t="s">
        <v>55</v>
      </c>
      <c r="G21" s="46" t="s">
        <v>55</v>
      </c>
      <c r="H21" s="51"/>
      <c r="I21" s="73"/>
      <c r="J21" s="47">
        <v>6</v>
      </c>
      <c r="K21" s="20"/>
    </row>
    <row r="22" s="3" customFormat="1" ht="123" customHeight="1" spans="1:11">
      <c r="A22" s="44"/>
      <c r="B22" s="50"/>
      <c r="C22" s="50"/>
      <c r="D22" s="55" t="s">
        <v>56</v>
      </c>
      <c r="E22" s="47">
        <v>6</v>
      </c>
      <c r="F22" s="46" t="s">
        <v>57</v>
      </c>
      <c r="G22" s="46" t="s">
        <v>58</v>
      </c>
      <c r="H22" s="51"/>
      <c r="I22" s="73"/>
      <c r="J22" s="47">
        <v>6</v>
      </c>
      <c r="K22" s="20"/>
    </row>
    <row r="23" s="3" customFormat="1" ht="38.1" customHeight="1" spans="1:11">
      <c r="A23" s="44"/>
      <c r="B23" s="50"/>
      <c r="C23" s="45" t="s">
        <v>59</v>
      </c>
      <c r="D23" s="55" t="s">
        <v>60</v>
      </c>
      <c r="E23" s="47">
        <v>10</v>
      </c>
      <c r="F23" s="56" t="s">
        <v>61</v>
      </c>
      <c r="G23" s="57" t="s">
        <v>62</v>
      </c>
      <c r="H23" s="49" t="s">
        <v>63</v>
      </c>
      <c r="I23" s="72"/>
      <c r="J23" s="59">
        <v>10</v>
      </c>
      <c r="K23" s="20"/>
    </row>
    <row r="24" s="3" customFormat="1" ht="183" customHeight="1" spans="1:11">
      <c r="A24" s="44"/>
      <c r="B24" s="45" t="s">
        <v>64</v>
      </c>
      <c r="C24" s="58" t="s">
        <v>65</v>
      </c>
      <c r="D24" s="55" t="s">
        <v>66</v>
      </c>
      <c r="E24" s="59">
        <v>40</v>
      </c>
      <c r="F24" s="46" t="s">
        <v>67</v>
      </c>
      <c r="G24" s="59" t="s">
        <v>68</v>
      </c>
      <c r="H24" s="49" t="s">
        <v>69</v>
      </c>
      <c r="I24" s="72"/>
      <c r="J24" s="59">
        <v>34.5</v>
      </c>
      <c r="K24" s="20" t="s">
        <v>70</v>
      </c>
    </row>
    <row r="25" s="3" customFormat="1" ht="25.5" customHeight="1" spans="1:11">
      <c r="A25" s="60" t="s">
        <v>71</v>
      </c>
      <c r="B25" s="60"/>
      <c r="C25" s="60"/>
      <c r="D25" s="60"/>
      <c r="E25" s="60"/>
      <c r="F25" s="60"/>
      <c r="G25" s="60"/>
      <c r="H25" s="60"/>
      <c r="I25" s="60"/>
      <c r="J25" s="67">
        <f>J8+SUM(J15:J24)</f>
        <v>94.4978673390936</v>
      </c>
      <c r="K25" s="74"/>
    </row>
    <row r="26" s="4" customFormat="1" ht="15" spans="1:1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="5" customFormat="1" ht="15" spans="1:11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="5" customFormat="1" ht="15" spans="1:11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="5" customFormat="1" ht="15" spans="1:1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12:A13"/>
    <mergeCell ref="A14:A24"/>
    <mergeCell ref="B15:B23"/>
    <mergeCell ref="C15:C17"/>
    <mergeCell ref="C18:C20"/>
    <mergeCell ref="C21:C22"/>
    <mergeCell ref="K8:K11"/>
    <mergeCell ref="H15:I22"/>
    <mergeCell ref="A7:C11"/>
  </mergeCells>
  <printOptions horizontalCentered="1" verticalCentered="1"/>
  <pageMargins left="0.31496062992126" right="0.511811023622047" top="0.354330708661417" bottom="0.354330708661417" header="0.31496062992126" footer="0.31496062992126"/>
  <pageSetup paperSize="9" scale="58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2.信息系统建设维护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