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'4.基建修缮类'!$A$1:$K$22</definedName>
  </definedNames>
  <calcPr calcId="144525"/>
</workbook>
</file>

<file path=xl/sharedStrings.xml><?xml version="1.0" encoding="utf-8"?>
<sst xmlns="http://schemas.openxmlformats.org/spreadsheetml/2006/main" count="70" uniqueCount="62">
  <si>
    <r>
      <rPr>
        <b/>
        <sz val="18"/>
        <rFont val="宋体"/>
        <charset val="134"/>
      </rPr>
      <t>项目支出绩效自评表</t>
    </r>
    <r>
      <rPr>
        <sz val="18"/>
        <rFont val="宋体"/>
        <charset val="134"/>
      </rPr>
      <t xml:space="preserve"> </t>
    </r>
  </si>
  <si>
    <t>（2020年度）</t>
  </si>
  <si>
    <t>项目名称</t>
  </si>
  <si>
    <t>2020年治超专项工程</t>
  </si>
  <si>
    <t>主管部门及代码</t>
  </si>
  <si>
    <t>北京市交通委员会170</t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</si>
  <si>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</si>
  <si>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</si>
  <si>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</si>
  <si>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</si>
  <si>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</si>
  <si>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</si>
  <si>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t>分值（10分）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</si>
  <si>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</si>
  <si>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</si>
  <si>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</si>
  <si>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</si>
  <si>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</si>
  <si>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</si>
  <si>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</si>
  <si>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</si>
  <si>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</si>
  <si>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</si>
  <si>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</si>
  <si>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北京市交通委员会关于下达2020年度建设养护投资计划的通知，完成下营检查站治超专项改造工程，通过增加超宽车道，使特种作业车辆能够安全快速的通过，减少因特种作业车辆通行检查站造成拥堵问题的发生。</t>
  </si>
  <si>
    <t>根据北京市交通委员会关于下达2020年度建设养护投资计划的通知，完成非现执法设备强制检定和期间核查工作，确保设备的正常使用，为治超工作提供依据。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</si>
  <si>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</si>
  <si>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</si>
  <si>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</si>
  <si>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</si>
  <si>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</si>
  <si>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</si>
  <si>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</si>
  <si>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</si>
  <si>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</si>
  <si>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</si>
  <si>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非现场执法设备检定及核查</t>
  </si>
  <si>
    <t>2处</t>
  </si>
  <si>
    <t>质量指标
（13分）</t>
  </si>
  <si>
    <t>工程质量标准</t>
  </si>
  <si>
    <t>根据《公路工程质量检验评定标准》JTG F80/1-2017，工程质量等级评定为合格</t>
  </si>
  <si>
    <t>检定标准</t>
  </si>
  <si>
    <t>符合《动态公路车辆自动衡器国家计量检定规程》JJG907-2006的要求</t>
  </si>
  <si>
    <t>时效指标
（12分）</t>
  </si>
  <si>
    <t>工程进度</t>
  </si>
  <si>
    <t>招标采购时间：7月前；合同签订时间：9月前；施工时间：10月至12月；完工时间：12月前，交（竣）工验收时间：12月底前</t>
  </si>
  <si>
    <t>合同签订时间：2020年4月，检测时间：2020年12月前</t>
  </si>
  <si>
    <t>未达到招标条件</t>
  </si>
  <si>
    <t>成本指标
（10分）</t>
  </si>
  <si>
    <t>项目预算控制数</t>
  </si>
  <si>
    <t>74万元</t>
  </si>
  <si>
    <t>11.38万元</t>
  </si>
  <si>
    <r>
      <rPr>
        <sz val="11"/>
        <rFont val="宋体"/>
        <charset val="134"/>
      </rPr>
      <t>在预算控制范围内得满分，超出预算按A/B*该指标分值计分</t>
    </r>
  </si>
  <si>
    <t>效
果
指
标
(40分)</t>
  </si>
  <si>
    <t>效益指标
（40分）</t>
  </si>
  <si>
    <t>社会效益</t>
  </si>
  <si>
    <t>进一步推进超限超载治理工作，实现24小时监测，对超限超载行为起到有效治理和震慑作用，保护人民群众及路产设施安全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</si>
  <si>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</si>
  <si>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</si>
  <si>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环境效益</t>
  </si>
  <si>
    <t>保障公路路况良好，更加有效地保护公路和桥梁，减轻汽车排放污染及交通环境污染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</si>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</sst>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4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b/>
      <sz val="18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5" fillId="0" borderId="0"/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/>
    <xf numFmtId="0" fontId="0" fillId="20" borderId="20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2" fillId="6" borderId="22" applyNumberFormat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27" fillId="17" borderId="19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0" borderId="0"/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0" borderId="0"/>
    <xf numFmtId="0" fontId="11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0"/>
    <xf numFmtId="0" fontId="11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0"/>
    <xf numFmtId="0" fontId="25" fillId="0" borderId="0">
      <alignment vertical="center"/>
    </xf>
    <xf numFmtId="0" fontId="25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0" fontId="25" fillId="0" borderId="0"/>
    <xf numFmtId="0" fontId="25" fillId="0" borderId="0"/>
    <xf numFmtId="0" fontId="24" fillId="0" borderId="0"/>
    <xf numFmtId="0" fontId="24" fillId="0" borderId="0">
      <alignment vertical="center"/>
    </xf>
    <xf numFmtId="0" fontId="34" fillId="0" borderId="0"/>
  </cellStyleXfs>
  <cellXfs count="8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4" fillId="2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>
      <alignment vertical="center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4" xfId="54" applyFont="1" applyFill="1" applyBorder="1" applyAlignment="1">
      <alignment vertical="center" wrapText="1"/>
    </xf>
    <xf numFmtId="49" fontId="8" fillId="0" borderId="2" xfId="47" applyNumberFormat="1" applyFont="1" applyBorder="1" applyAlignment="1">
      <alignment horizontal="left" vertical="center" wrapText="1"/>
    </xf>
    <xf numFmtId="0" fontId="4" fillId="2" borderId="8" xfId="58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4" fillId="2" borderId="8" xfId="58" applyFont="1" applyFill="1" applyBorder="1" applyAlignment="1">
      <alignment horizontal="left" vertical="center" wrapText="1"/>
    </xf>
    <xf numFmtId="0" fontId="8" fillId="0" borderId="14" xfId="54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8" fillId="0" borderId="2" xfId="47" applyNumberFormat="1" applyFont="1" applyBorder="1" applyAlignment="1">
      <alignment vertical="center" wrapText="1"/>
    </xf>
    <xf numFmtId="0" fontId="4" fillId="0" borderId="8" xfId="58" applyFont="1" applyFill="1" applyBorder="1" applyAlignment="1">
      <alignment horizontal="left" vertical="center" wrapText="1"/>
    </xf>
    <xf numFmtId="0" fontId="8" fillId="0" borderId="14" xfId="54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4" xfId="0" applyFont="1" applyFill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"/>
  <sheetViews>
    <sheetView tabSelected="1" view="pageBreakPreview" zoomScale="85" zoomScaleNormal="85" zoomScaleSheetLayoutView="85" workbookViewId="0">
      <selection activeCell="G21" sqref="G21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5" style="5" customWidth="1"/>
    <col min="5" max="7" width="15.6272727272727" style="6" customWidth="1"/>
    <col min="8" max="8" width="13.2545454545455" style="5" customWidth="1"/>
    <col min="9" max="9" width="13.5" style="5" customWidth="1"/>
    <col min="10" max="10" width="9.62727272727273" style="7" customWidth="1"/>
    <col min="11" max="11" width="14.754545454545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72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33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73" t="s">
        <v>13</v>
      </c>
      <c r="J7" s="73" t="s">
        <v>14</v>
      </c>
      <c r="K7" s="29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29">
        <v>74</v>
      </c>
      <c r="F8" s="29">
        <v>12</v>
      </c>
      <c r="G8" s="29">
        <v>11.38</v>
      </c>
      <c r="H8" s="29">
        <v>10</v>
      </c>
      <c r="I8" s="74">
        <f>+G8/F8</f>
        <v>0.948333333333333</v>
      </c>
      <c r="J8" s="73">
        <f>IF(H8*I8&lt;10,H8*I8,10)</f>
        <v>9.48333333333333</v>
      </c>
      <c r="K8" s="75" t="s">
        <v>17</v>
      </c>
    </row>
    <row r="9" s="3" customFormat="1" ht="20.25" customHeight="1" spans="1:11">
      <c r="A9" s="26"/>
      <c r="B9" s="27"/>
      <c r="C9" s="28"/>
      <c r="D9" s="23" t="s">
        <v>18</v>
      </c>
      <c r="E9" s="29">
        <v>74</v>
      </c>
      <c r="F9" s="29">
        <v>12</v>
      </c>
      <c r="G9" s="29">
        <v>11.38</v>
      </c>
      <c r="H9" s="29"/>
      <c r="I9" s="74"/>
      <c r="J9" s="73"/>
      <c r="K9" s="76"/>
    </row>
    <row r="10" s="3" customFormat="1" ht="20.25" customHeight="1" spans="1:11">
      <c r="A10" s="26"/>
      <c r="B10" s="27"/>
      <c r="C10" s="28"/>
      <c r="D10" s="23" t="s">
        <v>19</v>
      </c>
      <c r="E10" s="30"/>
      <c r="F10" s="31"/>
      <c r="G10" s="31"/>
      <c r="H10" s="29"/>
      <c r="I10" s="29"/>
      <c r="J10" s="73"/>
      <c r="K10" s="76"/>
    </row>
    <row r="11" s="3" customFormat="1" ht="20.25" customHeight="1" spans="1:11">
      <c r="A11" s="32"/>
      <c r="B11" s="33"/>
      <c r="C11" s="34"/>
      <c r="D11" s="23" t="s">
        <v>20</v>
      </c>
      <c r="E11" s="30"/>
      <c r="F11" s="31"/>
      <c r="G11" s="31"/>
      <c r="H11" s="29"/>
      <c r="I11" s="29"/>
      <c r="J11" s="73"/>
      <c r="K11" s="77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8"/>
    </row>
    <row r="13" s="3" customFormat="1" ht="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44" t="s">
        <v>26</v>
      </c>
      <c r="B14" s="45" t="s">
        <v>27</v>
      </c>
      <c r="C14" s="46" t="s">
        <v>28</v>
      </c>
      <c r="D14" s="46" t="s">
        <v>29</v>
      </c>
      <c r="E14" s="31" t="s">
        <v>30</v>
      </c>
      <c r="F14" s="47" t="s">
        <v>31</v>
      </c>
      <c r="G14" s="31" t="s">
        <v>32</v>
      </c>
      <c r="H14" s="48" t="s">
        <v>15</v>
      </c>
      <c r="I14" s="79"/>
      <c r="J14" s="80" t="s">
        <v>14</v>
      </c>
      <c r="K14" s="45" t="s">
        <v>33</v>
      </c>
    </row>
    <row r="15" s="3" customFormat="1" ht="28" spans="1:12">
      <c r="A15" s="49"/>
      <c r="B15" s="50" t="s">
        <v>34</v>
      </c>
      <c r="C15" s="51" t="s">
        <v>35</v>
      </c>
      <c r="D15" s="52" t="s">
        <v>36</v>
      </c>
      <c r="E15" s="53">
        <v>15</v>
      </c>
      <c r="F15" s="53" t="s">
        <v>37</v>
      </c>
      <c r="G15" s="53" t="s">
        <v>37</v>
      </c>
      <c r="H15" s="54"/>
      <c r="I15" s="81"/>
      <c r="J15" s="53">
        <v>15</v>
      </c>
      <c r="K15" s="46"/>
      <c r="L15" s="82"/>
    </row>
    <row r="16" s="3" customFormat="1" ht="83" customHeight="1" spans="1:11">
      <c r="A16" s="49"/>
      <c r="B16" s="55"/>
      <c r="C16" s="56" t="s">
        <v>38</v>
      </c>
      <c r="D16" s="57" t="s">
        <v>39</v>
      </c>
      <c r="E16" s="53">
        <v>6.5</v>
      </c>
      <c r="F16" s="58" t="s">
        <v>40</v>
      </c>
      <c r="G16" s="58" t="s">
        <v>40</v>
      </c>
      <c r="H16" s="54"/>
      <c r="I16" s="81"/>
      <c r="J16" s="53">
        <v>6.5</v>
      </c>
      <c r="K16" s="46"/>
    </row>
    <row r="17" s="3" customFormat="1" ht="74" customHeight="1" spans="1:11">
      <c r="A17" s="49"/>
      <c r="B17" s="55"/>
      <c r="C17" s="59"/>
      <c r="D17" s="60" t="s">
        <v>41</v>
      </c>
      <c r="E17" s="53">
        <v>6.5</v>
      </c>
      <c r="F17" s="58" t="s">
        <v>42</v>
      </c>
      <c r="G17" s="58" t="s">
        <v>42</v>
      </c>
      <c r="H17" s="54"/>
      <c r="I17" s="81"/>
      <c r="J17" s="53">
        <v>6.5</v>
      </c>
      <c r="K17" s="46"/>
    </row>
    <row r="18" s="3" customFormat="1" ht="126" spans="1:16">
      <c r="A18" s="49"/>
      <c r="B18" s="55"/>
      <c r="C18" s="56" t="s">
        <v>43</v>
      </c>
      <c r="D18" s="61" t="s">
        <v>44</v>
      </c>
      <c r="E18" s="31">
        <v>12</v>
      </c>
      <c r="F18" s="58" t="s">
        <v>45</v>
      </c>
      <c r="G18" s="62" t="s">
        <v>46</v>
      </c>
      <c r="H18" s="54"/>
      <c r="I18" s="81"/>
      <c r="J18" s="46">
        <v>12</v>
      </c>
      <c r="K18" s="46" t="s">
        <v>47</v>
      </c>
      <c r="M18" s="83"/>
      <c r="N18" s="83"/>
      <c r="O18" s="83"/>
      <c r="P18" s="83"/>
    </row>
    <row r="19" s="3" customFormat="1" ht="56.25" customHeight="1" spans="1:11">
      <c r="A19" s="49"/>
      <c r="B19" s="63"/>
      <c r="C19" s="50" t="s">
        <v>48</v>
      </c>
      <c r="D19" s="64" t="s">
        <v>49</v>
      </c>
      <c r="E19" s="31">
        <v>10</v>
      </c>
      <c r="F19" s="53" t="s">
        <v>50</v>
      </c>
      <c r="G19" s="53" t="s">
        <v>51</v>
      </c>
      <c r="H19" s="65" t="s">
        <v>52</v>
      </c>
      <c r="I19" s="84"/>
      <c r="J19" s="85">
        <v>10</v>
      </c>
      <c r="K19" s="46"/>
    </row>
    <row r="20" s="3" customFormat="1" ht="135.75" customHeight="1" spans="1:11">
      <c r="A20" s="49"/>
      <c r="B20" s="66" t="s">
        <v>53</v>
      </c>
      <c r="C20" s="50" t="s">
        <v>54</v>
      </c>
      <c r="D20" s="67" t="s">
        <v>55</v>
      </c>
      <c r="E20" s="31">
        <v>20</v>
      </c>
      <c r="F20" s="58" t="s">
        <v>56</v>
      </c>
      <c r="G20" s="58" t="s">
        <v>56</v>
      </c>
      <c r="H20" s="65" t="s">
        <v>57</v>
      </c>
      <c r="I20" s="84"/>
      <c r="J20" s="46">
        <f>E20*0.85</f>
        <v>17</v>
      </c>
      <c r="K20" s="45" t="s">
        <v>58</v>
      </c>
    </row>
    <row r="21" s="3" customFormat="1" ht="135.75" customHeight="1" spans="1:11">
      <c r="A21" s="49"/>
      <c r="B21" s="66"/>
      <c r="C21" s="55"/>
      <c r="D21" s="67" t="s">
        <v>59</v>
      </c>
      <c r="E21" s="31">
        <v>20</v>
      </c>
      <c r="F21" s="58" t="s">
        <v>60</v>
      </c>
      <c r="G21" s="58" t="s">
        <v>60</v>
      </c>
      <c r="H21" s="54"/>
      <c r="I21" s="81"/>
      <c r="J21" s="46">
        <f>E21*0.85</f>
        <v>17</v>
      </c>
      <c r="K21" s="45" t="s">
        <v>58</v>
      </c>
    </row>
    <row r="22" s="3" customFormat="1" ht="20.25" customHeight="1" spans="1:11">
      <c r="A22" s="68" t="s">
        <v>61</v>
      </c>
      <c r="B22" s="68"/>
      <c r="C22" s="68"/>
      <c r="D22" s="68"/>
      <c r="E22" s="68"/>
      <c r="F22" s="68"/>
      <c r="G22" s="68"/>
      <c r="H22" s="68"/>
      <c r="I22" s="68"/>
      <c r="J22" s="80">
        <f>J8+SUM(J15:J21)</f>
        <v>93.4833333333333</v>
      </c>
      <c r="K22" s="86"/>
    </row>
    <row r="23" s="4" customFormat="1" ht="15" spans="1:11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</row>
    <row r="24" s="3" customFormat="1" ht="15" spans="1:11">
      <c r="A24" s="70"/>
      <c r="B24" s="70"/>
      <c r="C24" s="70"/>
      <c r="D24" s="70"/>
      <c r="E24" s="70"/>
      <c r="F24" s="70"/>
      <c r="G24" s="70"/>
      <c r="H24" s="70"/>
      <c r="I24" s="70"/>
      <c r="J24" s="70"/>
      <c r="K24" s="70"/>
    </row>
    <row r="25" s="3" customFormat="1" ht="15" spans="1:11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</row>
    <row r="26" s="3" customFormat="1" ht="15" spans="1:11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</row>
    <row r="27" s="3" customFormat="1" ht="15" spans="1:1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M18:P18"/>
    <mergeCell ref="H19:I19"/>
    <mergeCell ref="A22:I22"/>
    <mergeCell ref="A23:K23"/>
    <mergeCell ref="A24:K24"/>
    <mergeCell ref="A25:K25"/>
    <mergeCell ref="A26:K26"/>
    <mergeCell ref="A27:K27"/>
    <mergeCell ref="A12:A13"/>
    <mergeCell ref="A14:A21"/>
    <mergeCell ref="B15:B19"/>
    <mergeCell ref="B20:B21"/>
    <mergeCell ref="C16:C17"/>
    <mergeCell ref="C20:C21"/>
    <mergeCell ref="K8:K11"/>
    <mergeCell ref="H20:I21"/>
    <mergeCell ref="A7:C11"/>
    <mergeCell ref="H15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