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tabRatio="930"/>
  </bookViews>
  <sheets>
    <sheet name="综合类" sheetId="31" r:id="rId1"/>
  </sheets>
  <calcPr calcId="144525"/>
</workbook>
</file>

<file path=xl/sharedStrings.xml><?xml version="1.0" encoding="utf-8"?>
<sst xmlns="http://schemas.openxmlformats.org/spreadsheetml/2006/main" count="94" uniqueCount="74">
  <si>
    <r>
      <rPr>
        <b/>
        <sz val="18"/>
        <color indexed="8"/>
        <rFont val="宋体"/>
        <charset val="134"/>
      </rPr>
      <t>项目支出绩效自评表</t>
    </r>
    <r>
      <rPr>
        <sz val="18"/>
        <color indexed="8"/>
        <rFont val="宋体"/>
        <charset val="134"/>
      </rPr>
      <t xml:space="preserve"> </t>
    </r>
  </si>
  <si>
    <t>（2020年度）</t>
  </si>
  <si>
    <t>项目名称</t>
  </si>
  <si>
    <t>2020年交通规划工作运行和研究</t>
  </si>
  <si>
    <t>主管部门及代码</t>
  </si>
  <si>
    <r>
      <rPr>
        <sz val="11"/>
        <color theme="1"/>
        <rFont val="宋体"/>
        <charset val="134"/>
      </rPr>
      <t>北京市交通委员会1</t>
    </r>
    <r>
      <rPr>
        <sz val="11"/>
        <color rgb="FF000000"/>
        <rFont val="宋体"/>
        <charset val="134"/>
      </rPr>
      <t>70</t>
    </r>
  </si>
  <si>
    <t>实施单位</t>
  </si>
  <si>
    <t>北京市交通委员会本级</t>
  </si>
  <si>
    <t>项目资金                    （万元）</t>
  </si>
  <si>
    <t>年初预算数（A）</t>
  </si>
  <si>
    <t>全年预算数（B)</t>
  </si>
  <si>
    <t>全年执行数（C）</t>
  </si>
  <si>
    <r>
      <rPr>
        <sz val="11"/>
        <color theme="1"/>
        <rFont val="宋体"/>
        <charset val="134"/>
      </rPr>
      <t>分值（1</t>
    </r>
    <r>
      <rPr>
        <sz val="11"/>
        <color indexed="8"/>
        <rFont val="宋体"/>
        <charset val="134"/>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</si>
  <si>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</si>
  <si>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</si>
  <si>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</si>
  <si>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</si>
  <si>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</si>
  <si>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</si>
  <si>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</si>
  <si>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</si>
  <si>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</si>
  <si>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</si>
  <si>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</si>
  <si>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1.2020年北京市交通影响评价管理平台维护服务：交评管理平台数据维护更新；维护交通影响评价管理平台，查询制图、统计分析和系统更新维护；协助完成交通影响评价日常分析工作。
2.区域交评关键指标和技术方法研究服务：在前期区域交通影响评价框架性成果的基础上，结合近几年北京交通设施供给和交通运行的发展特征变化，以及一些重要区域现状及未来发展状况，借鉴国内其它城市区域交评的经验，进一步研究明确区域交评的具体技术方法和关键指标如交通延误、通道交通负荷度、公交服务水平等。</t>
  </si>
  <si>
    <t>1、2020年北京市交通影响评价管理平台维护服务：本项目完成了2020年度交评管理平台数据维护与更新工作，根据2020年交评项目审查进度及时录入交评相关数据和信息；维护交通影响评价管理平台，制图、分析、系统维护；并拟写2020年年度交评数据分析报告；协助完成日常相关的交评数据统计分析。甲方对项目成果满意，达到预期目标。
2.区域交评关键指标和技术方法研究服务：本项目结合优化营商环境推行区域评估工作相关要求，提出区域交通影响评价的主要工作内容，并总结北京市近年来交通影响评价工作经验，提出区域交通影响评价评估要素、适用条件和关键技术点；梳理现有交通影响评价数据和研究成果，从区域用地、交通需求、交通运行和交通评价等方面提出区域交通影响评价相关的技术标准和技术方法；明确区域交通影响评价成果报告的内容和格式要求，并研究区域交通影响评价的审查方法和重点审查内容。甲方对项目成果满意，达到预期目标。</t>
  </si>
  <si>
    <t>绩效指标</t>
  </si>
  <si>
    <t>一级指标</t>
  </si>
  <si>
    <t>二级指标</t>
  </si>
  <si>
    <t>三级指标</t>
  </si>
  <si>
    <t>分值</t>
  </si>
  <si>
    <t>年度指标值(A)</t>
  </si>
  <si>
    <t>全年实际值(B)</t>
  </si>
  <si>
    <t>未完成原因分析</t>
  </si>
  <si>
    <t>产
出
指
标
(50分)</t>
  </si>
  <si>
    <t>数量指标
（15分）</t>
  </si>
  <si>
    <t>2020年北京市交通影响评价管理平台维护服务---《年度交评工作分析报告》</t>
  </si>
  <si>
    <t>1篇</t>
  </si>
  <si>
    <t>完成值达到指标值，记满分；未达到指标值，按B/A或A/B*该指标分值记分。(即较小的数/大数*该指标分值）</t>
  </si>
  <si>
    <t>《区域交评关键指标和技术方法研究》研究报告</t>
  </si>
  <si>
    <t>《区域交通评估技术要求（试行）》</t>
  </si>
  <si>
    <t>质量指标
（13分）</t>
  </si>
  <si>
    <t>《2020年北京市交通影响评价管理平台维护服务》《区域交评关键指标和技术方法研究》---专家评审通过率</t>
  </si>
  <si>
    <t>2020年北京市交通影响评价管理平台维护服务---研究报告的质量</t>
  </si>
  <si>
    <t>报告编写准确、完整</t>
  </si>
  <si>
    <t>《区域交评关键指标和技术方法研究》研究报告质量</t>
  </si>
  <si>
    <t>时效指标
（12分）</t>
  </si>
  <si>
    <t>《2020年北京市交通影响评价管理平台维护服务》《区域交评关键指标和技术方法研究》开题完成时间</t>
  </si>
  <si>
    <t>当年7月前</t>
  </si>
  <si>
    <t>《2020年北京市交通影响评价管理平台维护服务》《区域交评关键指标和技术方法研究》中期完成时间</t>
  </si>
  <si>
    <t>当年10月前</t>
  </si>
  <si>
    <t>《2020年北京市交通影响评价管理平台维护服务》《区域交评关键指标和技术方法研究》终期完成时间</t>
  </si>
  <si>
    <t>当年12月前</t>
  </si>
  <si>
    <t>成本指标
（10分）</t>
  </si>
  <si>
    <t>《2020年北京市交通影响评价管理平台维护服务》项目预算控制数</t>
  </si>
  <si>
    <t>24.5万元</t>
  </si>
  <si>
    <t>在预算控制范围内得满分，超出预算按A/B*该指标分值计分</t>
  </si>
  <si>
    <t>《区域交评关键指标和技术方法研究》项目预算控制数</t>
  </si>
  <si>
    <t>33万元</t>
  </si>
  <si>
    <t>效
果
指
标
(40分)</t>
  </si>
  <si>
    <t>效益指标
（40分）</t>
  </si>
  <si>
    <t>经济效益</t>
  </si>
  <si>
    <t>通过整理北京市2020年所申报交通影响评价项目数据，总结分析北京市土地开发趋势</t>
  </si>
  <si>
    <t>得到提升</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</si>
  <si>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</si>
  <si>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证明材料不充分</t>
  </si>
  <si>
    <t>社会效益</t>
  </si>
  <si>
    <t>区域交评相关研究成果为区域交评报告编写指明技术方向</t>
  </si>
  <si>
    <t>环境效益</t>
  </si>
  <si>
    <t>交评管理平台与区域交评关键指标技术成果为北京市交评工作的开展提供了技术支撑</t>
  </si>
  <si>
    <t>得到改善</t>
  </si>
  <si>
    <t>可持续效益</t>
  </si>
  <si>
    <t>为支持区域交评工作的展开以及项目交通影响评价工作的正常运行提供保障</t>
  </si>
  <si>
    <t>总分</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</si>
</sst>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35">
    <font>
      <sz val="11"/>
      <color theme="1"/>
      <name val="宋体"/>
      <charset val="134"/>
      <scheme val="minor"/>
    </font>
    <font>
      <sz val="18"/>
      <color theme="1"/>
      <name val="宋体"/>
      <charset val="134"/>
      <scheme val="minor"/>
    </font>
    <font>
      <sz val="11"/>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4"/>
      <color theme="1"/>
      <name val="宋体"/>
      <charset val="134"/>
      <scheme val="minor"/>
    </font>
    <font>
      <sz val="11"/>
      <color theme="1"/>
      <name val="宋体"/>
      <charset val="134"/>
    </font>
    <font>
      <sz val="11"/>
      <color indexed="8"/>
      <name val="宋体"/>
      <charset val="134"/>
    </font>
    <font>
      <sz val="11"/>
      <name val="宋体"/>
      <charset val="134"/>
    </font>
    <font>
      <sz val="11"/>
      <name val="宋体"/>
      <charset val="134"/>
      <scheme val="minor"/>
    </font>
    <font>
      <b/>
      <sz val="11"/>
      <color theme="1"/>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b/>
      <sz val="11"/>
      <color rgb="FF3F3F3F"/>
      <name val="宋体"/>
      <charset val="0"/>
      <scheme val="minor"/>
    </font>
    <font>
      <sz val="12"/>
      <name val="宋体"/>
      <charset val="134"/>
    </font>
    <font>
      <sz val="11"/>
      <color rgb="FFFA7D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6500"/>
      <name val="宋体"/>
      <charset val="0"/>
      <scheme val="minor"/>
    </font>
    <font>
      <b/>
      <sz val="13"/>
      <color theme="3"/>
      <name val="宋体"/>
      <charset val="134"/>
      <scheme val="minor"/>
    </font>
    <font>
      <sz val="11"/>
      <color rgb="FFFF0000"/>
      <name val="宋体"/>
      <charset val="0"/>
      <scheme val="minor"/>
    </font>
    <font>
      <sz val="11"/>
      <color rgb="FF3F3F76"/>
      <name val="宋体"/>
      <charset val="0"/>
      <scheme val="minor"/>
    </font>
    <font>
      <b/>
      <sz val="11"/>
      <color theme="1"/>
      <name val="宋体"/>
      <charset val="0"/>
      <scheme val="minor"/>
    </font>
    <font>
      <u/>
      <sz val="11"/>
      <color rgb="FF0000FF"/>
      <name val="宋体"/>
      <charset val="0"/>
      <scheme val="minor"/>
    </font>
    <font>
      <b/>
      <sz val="11"/>
      <color rgb="FFFFFFFF"/>
      <name val="宋体"/>
      <charset val="0"/>
      <scheme val="minor"/>
    </font>
    <font>
      <b/>
      <sz val="11"/>
      <color rgb="FFFA7D00"/>
      <name val="宋体"/>
      <charset val="0"/>
      <scheme val="minor"/>
    </font>
    <font>
      <b/>
      <sz val="18"/>
      <color theme="3"/>
      <name val="宋体"/>
      <charset val="134"/>
      <scheme val="minor"/>
    </font>
    <font>
      <sz val="10"/>
      <name val="Arial"/>
      <charset val="134"/>
    </font>
    <font>
      <sz val="11"/>
      <color rgb="FF006100"/>
      <name val="宋体"/>
      <charset val="0"/>
      <scheme val="minor"/>
    </font>
    <font>
      <b/>
      <sz val="15"/>
      <color theme="3"/>
      <name val="宋体"/>
      <charset val="134"/>
      <scheme val="minor"/>
    </font>
    <font>
      <sz val="12"/>
      <color theme="1"/>
      <name val="宋体"/>
      <charset val="134"/>
      <scheme val="minor"/>
    </font>
    <font>
      <sz val="11"/>
      <color rgb="FF000000"/>
      <name val="宋体"/>
      <charset val="134"/>
    </font>
  </fonts>
  <fills count="33">
    <fill>
      <patternFill patternType="none"/>
    </fill>
    <fill>
      <patternFill patternType="gray125"/>
    </fill>
    <fill>
      <patternFill patternType="solid">
        <fgColor theme="7"/>
        <bgColor indexed="64"/>
      </patternFill>
    </fill>
    <fill>
      <patternFill patternType="solid">
        <fgColor theme="4" tint="0.599993896298105"/>
        <bgColor indexed="64"/>
      </patternFill>
    </fill>
    <fill>
      <patternFill patternType="solid">
        <fgColor theme="5"/>
        <bgColor indexed="64"/>
      </patternFill>
    </fill>
    <fill>
      <patternFill patternType="solid">
        <fgColor theme="5" tint="0.399975585192419"/>
        <bgColor indexed="64"/>
      </patternFill>
    </fill>
    <fill>
      <patternFill patternType="solid">
        <fgColor rgb="FFFFC7CE"/>
        <bgColor indexed="64"/>
      </patternFill>
    </fill>
    <fill>
      <patternFill patternType="solid">
        <fgColor theme="9" tint="0.599993896298105"/>
        <bgColor indexed="64"/>
      </patternFill>
    </fill>
    <fill>
      <patternFill patternType="solid">
        <fgColor theme="4"/>
        <bgColor indexed="64"/>
      </patternFill>
    </fill>
    <fill>
      <patternFill patternType="solid">
        <fgColor rgb="FFF2F2F2"/>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bgColor indexed="64"/>
      </patternFill>
    </fill>
    <fill>
      <patternFill patternType="solid">
        <fgColor theme="6"/>
        <bgColor indexed="64"/>
      </patternFill>
    </fill>
    <fill>
      <patternFill patternType="solid">
        <fgColor theme="8" tint="0.799981688894314"/>
        <bgColor indexed="64"/>
      </patternFill>
    </fill>
    <fill>
      <patternFill patternType="solid">
        <fgColor rgb="FFFFEB9C"/>
        <bgColor indexed="64"/>
      </patternFill>
    </fill>
    <fill>
      <patternFill patternType="solid">
        <fgColor rgb="FFFFCC99"/>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rgb="FFA5A5A5"/>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rgb="FFC6EFCE"/>
        <bgColor indexed="64"/>
      </patternFill>
    </fill>
    <fill>
      <patternFill patternType="solid">
        <fgColor theme="4" tint="0.399975585192419"/>
        <bgColor indexed="64"/>
      </patternFill>
    </fill>
    <fill>
      <patternFill patternType="solid">
        <fgColor rgb="FFFFFFCC"/>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63">
    <xf numFmtId="0" fontId="0" fillId="0" borderId="0">
      <alignment vertical="center"/>
    </xf>
    <xf numFmtId="0" fontId="2" fillId="0" borderId="0"/>
    <xf numFmtId="42" fontId="0" fillId="0" borderId="0" applyFont="0" applyFill="0" applyBorder="0" applyAlignment="0" applyProtection="0">
      <alignment vertical="center"/>
    </xf>
    <xf numFmtId="0" fontId="13" fillId="19" borderId="0" applyNumberFormat="0" applyBorder="0" applyAlignment="0" applyProtection="0">
      <alignment vertical="center"/>
    </xf>
    <xf numFmtId="0" fontId="24" fillId="18" borderId="1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1" borderId="0" applyNumberFormat="0" applyBorder="0" applyAlignment="0" applyProtection="0">
      <alignment vertical="center"/>
    </xf>
    <xf numFmtId="0" fontId="14" fillId="6" borderId="0" applyNumberFormat="0" applyBorder="0" applyAlignment="0" applyProtection="0">
      <alignment vertical="center"/>
    </xf>
    <xf numFmtId="43" fontId="2" fillId="0" borderId="0" applyFont="0" applyFill="0" applyBorder="0" applyAlignment="0" applyProtection="0">
      <alignment vertical="center"/>
    </xf>
    <xf numFmtId="0" fontId="12" fillId="10"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30" fillId="0" borderId="0"/>
    <xf numFmtId="0" fontId="0" fillId="32" borderId="23" applyNumberFormat="0" applyFont="0" applyAlignment="0" applyProtection="0">
      <alignment vertical="center"/>
    </xf>
    <xf numFmtId="0" fontId="12" fillId="5" borderId="0" applyNumberFormat="0" applyBorder="0" applyAlignment="0" applyProtection="0">
      <alignment vertical="center"/>
    </xf>
    <xf numFmtId="0" fontId="19"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32" fillId="0" borderId="18" applyNumberFormat="0" applyFill="0" applyAlignment="0" applyProtection="0">
      <alignment vertical="center"/>
    </xf>
    <xf numFmtId="0" fontId="22" fillId="0" borderId="18" applyNumberFormat="0" applyFill="0" applyAlignment="0" applyProtection="0">
      <alignment vertical="center"/>
    </xf>
    <xf numFmtId="0" fontId="12" fillId="31" borderId="0" applyNumberFormat="0" applyBorder="0" applyAlignment="0" applyProtection="0">
      <alignment vertical="center"/>
    </xf>
    <xf numFmtId="0" fontId="19" fillId="0" borderId="22" applyNumberFormat="0" applyFill="0" applyAlignment="0" applyProtection="0">
      <alignment vertical="center"/>
    </xf>
    <xf numFmtId="0" fontId="12" fillId="27" borderId="0" applyNumberFormat="0" applyBorder="0" applyAlignment="0" applyProtection="0">
      <alignment vertical="center"/>
    </xf>
    <xf numFmtId="0" fontId="15" fillId="9" borderId="16" applyNumberFormat="0" applyAlignment="0" applyProtection="0">
      <alignment vertical="center"/>
    </xf>
    <xf numFmtId="0" fontId="28" fillId="9" borderId="19" applyNumberFormat="0" applyAlignment="0" applyProtection="0">
      <alignment vertical="center"/>
    </xf>
    <xf numFmtId="0" fontId="27" fillId="23" borderId="21" applyNumberFormat="0" applyAlignment="0" applyProtection="0">
      <alignment vertical="center"/>
    </xf>
    <xf numFmtId="0" fontId="13" fillId="26" borderId="0" applyNumberFormat="0" applyBorder="0" applyAlignment="0" applyProtection="0">
      <alignment vertical="center"/>
    </xf>
    <xf numFmtId="0" fontId="12" fillId="4" borderId="0" applyNumberFormat="0" applyBorder="0" applyAlignment="0" applyProtection="0">
      <alignment vertical="center"/>
    </xf>
    <xf numFmtId="0" fontId="17" fillId="0" borderId="17" applyNumberFormat="0" applyFill="0" applyAlignment="0" applyProtection="0">
      <alignment vertical="center"/>
    </xf>
    <xf numFmtId="0" fontId="25" fillId="0" borderId="20" applyNumberFormat="0" applyFill="0" applyAlignment="0" applyProtection="0">
      <alignment vertical="center"/>
    </xf>
    <xf numFmtId="0" fontId="31" fillId="30" borderId="0" applyNumberFormat="0" applyBorder="0" applyAlignment="0" applyProtection="0">
      <alignment vertical="center"/>
    </xf>
    <xf numFmtId="0" fontId="21" fillId="17" borderId="0" applyNumberFormat="0" applyBorder="0" applyAlignment="0" applyProtection="0">
      <alignment vertical="center"/>
    </xf>
    <xf numFmtId="0" fontId="13" fillId="16" borderId="0" applyNumberFormat="0" applyBorder="0" applyAlignment="0" applyProtection="0">
      <alignment vertical="center"/>
    </xf>
    <xf numFmtId="0" fontId="12" fillId="8" borderId="0" applyNumberFormat="0" applyBorder="0" applyAlignment="0" applyProtection="0">
      <alignment vertical="center"/>
    </xf>
    <xf numFmtId="0" fontId="16" fillId="0" borderId="0"/>
    <xf numFmtId="0" fontId="13" fillId="25" borderId="0" applyNumberFormat="0" applyBorder="0" applyAlignment="0" applyProtection="0">
      <alignment vertical="center"/>
    </xf>
    <xf numFmtId="0" fontId="13" fillId="3" borderId="0" applyNumberFormat="0" applyBorder="0" applyAlignment="0" applyProtection="0">
      <alignment vertical="center"/>
    </xf>
    <xf numFmtId="0" fontId="13" fillId="22" borderId="0" applyNumberFormat="0" applyBorder="0" applyAlignment="0" applyProtection="0">
      <alignment vertical="center"/>
    </xf>
    <xf numFmtId="0" fontId="13" fillId="13" borderId="0" applyNumberFormat="0" applyBorder="0" applyAlignment="0" applyProtection="0">
      <alignment vertical="center"/>
    </xf>
    <xf numFmtId="0" fontId="12" fillId="15" borderId="0" applyNumberFormat="0" applyBorder="0" applyAlignment="0" applyProtection="0">
      <alignment vertical="center"/>
    </xf>
    <xf numFmtId="0" fontId="12" fillId="2" borderId="0" applyNumberFormat="0" applyBorder="0" applyAlignment="0" applyProtection="0">
      <alignment vertical="center"/>
    </xf>
    <xf numFmtId="0" fontId="13" fillId="29" borderId="0" applyNumberFormat="0" applyBorder="0" applyAlignment="0" applyProtection="0">
      <alignment vertical="center"/>
    </xf>
    <xf numFmtId="0" fontId="13" fillId="12" borderId="0" applyNumberFormat="0" applyBorder="0" applyAlignment="0" applyProtection="0">
      <alignment vertical="center"/>
    </xf>
    <xf numFmtId="0" fontId="12" fillId="28" borderId="0" applyNumberFormat="0" applyBorder="0" applyAlignment="0" applyProtection="0">
      <alignment vertical="center"/>
    </xf>
    <xf numFmtId="0" fontId="16" fillId="0" borderId="0"/>
    <xf numFmtId="0" fontId="13" fillId="24" borderId="0" applyNumberFormat="0" applyBorder="0" applyAlignment="0" applyProtection="0">
      <alignment vertical="center"/>
    </xf>
    <xf numFmtId="0" fontId="12" fillId="21" borderId="0" applyNumberFormat="0" applyBorder="0" applyAlignment="0" applyProtection="0">
      <alignment vertical="center"/>
    </xf>
    <xf numFmtId="0" fontId="12" fillId="14" borderId="0" applyNumberFormat="0" applyBorder="0" applyAlignment="0" applyProtection="0">
      <alignment vertical="center"/>
    </xf>
    <xf numFmtId="0" fontId="16" fillId="0" borderId="0"/>
    <xf numFmtId="0" fontId="13" fillId="7" borderId="0" applyNumberFormat="0" applyBorder="0" applyAlignment="0" applyProtection="0">
      <alignment vertical="center"/>
    </xf>
    <xf numFmtId="0" fontId="12" fillId="20" borderId="0" applyNumberFormat="0" applyBorder="0" applyAlignment="0" applyProtection="0">
      <alignment vertical="center"/>
    </xf>
    <xf numFmtId="0" fontId="16" fillId="0" borderId="0"/>
    <xf numFmtId="0" fontId="2" fillId="0" borderId="0">
      <alignment vertical="center"/>
    </xf>
    <xf numFmtId="0" fontId="2" fillId="0" borderId="0">
      <alignment vertical="center"/>
    </xf>
    <xf numFmtId="43" fontId="8" fillId="0" borderId="0" applyFont="0" applyFill="0" applyBorder="0" applyAlignment="0" applyProtection="0">
      <alignment vertical="center"/>
    </xf>
    <xf numFmtId="0" fontId="2" fillId="0" borderId="0"/>
    <xf numFmtId="0" fontId="2" fillId="0" borderId="0"/>
    <xf numFmtId="0" fontId="8" fillId="0" borderId="0"/>
    <xf numFmtId="0" fontId="8" fillId="0" borderId="0">
      <alignment vertical="center"/>
    </xf>
    <xf numFmtId="0" fontId="33" fillId="0" borderId="0"/>
  </cellStyleXfs>
  <cellXfs count="75">
    <xf numFmtId="0" fontId="0" fillId="0" borderId="0" xfId="0">
      <alignment vertical="center"/>
    </xf>
    <xf numFmtId="0" fontId="1" fillId="0" borderId="0" xfId="0" applyFont="1">
      <alignment vertical="center"/>
    </xf>
    <xf numFmtId="0" fontId="2" fillId="0" borderId="0" xfId="0" applyFont="1">
      <alignment vertical="center"/>
    </xf>
    <xf numFmtId="0" fontId="2" fillId="0" borderId="0" xfId="0" applyFont="1" applyBorder="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6" fillId="0" borderId="0" xfId="0" applyFont="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7" fillId="0" borderId="8" xfId="0" applyFont="1" applyFill="1" applyBorder="1" applyAlignment="1">
      <alignment vertical="center"/>
    </xf>
    <xf numFmtId="176" fontId="2" fillId="0" borderId="8" xfId="0" applyNumberFormat="1" applyFont="1" applyFill="1" applyBorder="1" applyAlignment="1">
      <alignment horizontal="center" vertical="center" wrapText="1"/>
    </xf>
    <xf numFmtId="176" fontId="7" fillId="0" borderId="8" xfId="0" applyNumberFormat="1" applyFont="1" applyFill="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8" xfId="0" applyFont="1" applyBorder="1" applyAlignment="1">
      <alignment horizontal="center" vertical="center"/>
    </xf>
    <xf numFmtId="0" fontId="8" fillId="0" borderId="8" xfId="0" applyFont="1" applyFill="1" applyBorder="1" applyAlignment="1">
      <alignment vertical="center"/>
    </xf>
    <xf numFmtId="0" fontId="8" fillId="0" borderId="4" xfId="0" applyFont="1" applyFill="1" applyBorder="1" applyAlignment="1">
      <alignment vertical="center"/>
    </xf>
    <xf numFmtId="0" fontId="2" fillId="0" borderId="8" xfId="0" applyFont="1" applyFill="1" applyBorder="1" applyAlignment="1">
      <alignment horizontal="center" vertical="center"/>
    </xf>
    <xf numFmtId="0" fontId="2" fillId="0" borderId="1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7" fillId="0" borderId="4" xfId="0" applyFont="1" applyFill="1" applyBorder="1" applyAlignment="1">
      <alignment vertical="center"/>
    </xf>
    <xf numFmtId="0" fontId="2" fillId="0" borderId="13" xfId="0" applyFont="1" applyBorder="1" applyAlignment="1">
      <alignment horizontal="center" vertical="center" textRotation="255"/>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3" xfId="0" applyFont="1" applyBorder="1">
      <alignment vertical="center"/>
    </xf>
    <xf numFmtId="0" fontId="2" fillId="0" borderId="14" xfId="0" applyFont="1" applyBorder="1" applyAlignment="1">
      <alignment horizontal="center" vertical="center" textRotation="255"/>
    </xf>
    <xf numFmtId="0" fontId="2" fillId="0" borderId="2" xfId="0" applyNumberFormat="1" applyFont="1" applyBorder="1" applyAlignment="1">
      <alignment vertical="center" wrapText="1"/>
    </xf>
    <xf numFmtId="0" fontId="2" fillId="0" borderId="3" xfId="0" applyNumberFormat="1" applyFont="1" applyBorder="1" applyAlignment="1">
      <alignment vertical="center" wrapText="1"/>
    </xf>
    <xf numFmtId="0" fontId="2" fillId="0" borderId="4" xfId="0" applyNumberFormat="1" applyFont="1" applyBorder="1" applyAlignment="1">
      <alignment vertical="center" wrapText="1"/>
    </xf>
    <xf numFmtId="0" fontId="2" fillId="0" borderId="8"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textRotation="255"/>
    </xf>
    <xf numFmtId="0" fontId="9" fillId="0" borderId="13" xfId="54" applyFont="1" applyBorder="1" applyAlignment="1">
      <alignment horizontal="center" vertical="center" wrapText="1"/>
    </xf>
    <xf numFmtId="0" fontId="9" fillId="0" borderId="2" xfId="47" applyFont="1" applyBorder="1" applyAlignment="1">
      <alignment vertical="center" wrapText="1"/>
    </xf>
    <xf numFmtId="0" fontId="2" fillId="0" borderId="8" xfId="58" applyFont="1" applyFill="1" applyBorder="1" applyAlignment="1">
      <alignment horizontal="center" vertical="center" wrapText="1"/>
    </xf>
    <xf numFmtId="0" fontId="9" fillId="0" borderId="15" xfId="54" applyFont="1" applyBorder="1" applyAlignment="1">
      <alignment horizontal="center" vertical="center" wrapText="1"/>
    </xf>
    <xf numFmtId="0" fontId="2" fillId="0" borderId="8" xfId="58" applyFont="1" applyBorder="1" applyAlignment="1">
      <alignment horizontal="center" vertical="center" wrapText="1"/>
    </xf>
    <xf numFmtId="9" fontId="2" fillId="0" borderId="8" xfId="58" applyNumberFormat="1" applyFont="1" applyBorder="1" applyAlignment="1">
      <alignment horizontal="center" vertical="center" wrapText="1"/>
    </xf>
    <xf numFmtId="9" fontId="2" fillId="0" borderId="8" xfId="0" applyNumberFormat="1" applyFont="1" applyBorder="1" applyAlignment="1">
      <alignment horizontal="center" vertical="center"/>
    </xf>
    <xf numFmtId="0" fontId="10" fillId="0" borderId="8" xfId="58" applyFont="1" applyFill="1" applyBorder="1" applyAlignment="1">
      <alignment horizontal="center" vertical="center" wrapText="1"/>
    </xf>
    <xf numFmtId="0" fontId="9" fillId="0" borderId="13" xfId="47" applyFont="1" applyBorder="1" applyAlignment="1">
      <alignment horizontal="center" vertical="center" wrapText="1"/>
    </xf>
    <xf numFmtId="0" fontId="2" fillId="0" borderId="13" xfId="0" applyFont="1" applyBorder="1" applyAlignment="1">
      <alignment horizontal="center" vertical="center"/>
    </xf>
    <xf numFmtId="0" fontId="10" fillId="0" borderId="13" xfId="58" applyFont="1" applyFill="1" applyBorder="1" applyAlignment="1">
      <alignment horizontal="center" vertical="center" wrapText="1"/>
    </xf>
    <xf numFmtId="0" fontId="9" fillId="0" borderId="14" xfId="47" applyFont="1" applyBorder="1" applyAlignment="1">
      <alignment horizontal="center" vertical="center" wrapText="1"/>
    </xf>
    <xf numFmtId="0" fontId="2" fillId="0" borderId="14" xfId="0" applyFont="1" applyBorder="1" applyAlignment="1">
      <alignment horizontal="center" vertical="center"/>
    </xf>
    <xf numFmtId="0" fontId="10" fillId="0" borderId="14" xfId="58" applyFont="1" applyFill="1" applyBorder="1" applyAlignment="1">
      <alignment horizontal="center" vertical="center" wrapText="1"/>
    </xf>
    <xf numFmtId="0" fontId="2" fillId="0" borderId="8" xfId="58" applyFont="1" applyBorder="1" applyAlignment="1">
      <alignment horizontal="left" vertical="center" wrapText="1"/>
    </xf>
    <xf numFmtId="0" fontId="11" fillId="0" borderId="8" xfId="0" applyFont="1" applyBorder="1" applyAlignment="1">
      <alignment horizontal="center" vertical="center"/>
    </xf>
    <xf numFmtId="0" fontId="2" fillId="0" borderId="0" xfId="0" applyFont="1" applyBorder="1" applyAlignment="1">
      <alignment horizontal="left" vertical="center"/>
    </xf>
    <xf numFmtId="0" fontId="2" fillId="0" borderId="0" xfId="0" applyFont="1" applyBorder="1" applyAlignment="1">
      <alignment horizontal="left" vertical="center" wrapText="1"/>
    </xf>
    <xf numFmtId="176" fontId="0" fillId="0" borderId="1" xfId="0" applyNumberFormat="1" applyBorder="1" applyAlignment="1">
      <alignment horizontal="center" vertical="center" wrapText="1"/>
    </xf>
    <xf numFmtId="10" fontId="2" fillId="0" borderId="8" xfId="0" applyNumberFormat="1" applyFont="1" applyFill="1" applyBorder="1" applyAlignment="1">
      <alignment horizontal="center" vertical="center"/>
    </xf>
    <xf numFmtId="0" fontId="2" fillId="0" borderId="13" xfId="0" applyFont="1" applyBorder="1" applyAlignment="1">
      <alignment horizontal="left" vertical="center" wrapText="1"/>
    </xf>
    <xf numFmtId="0" fontId="2" fillId="0" borderId="15" xfId="0" applyFont="1" applyBorder="1" applyAlignment="1">
      <alignment horizontal="left" vertical="center" wrapText="1"/>
    </xf>
    <xf numFmtId="176" fontId="2" fillId="0" borderId="8" xfId="0" applyNumberFormat="1" applyFont="1" applyBorder="1" applyAlignment="1">
      <alignment horizontal="center" vertical="center" wrapText="1"/>
    </xf>
    <xf numFmtId="0" fontId="2" fillId="0" borderId="14" xfId="0" applyFont="1" applyBorder="1" applyAlignment="1">
      <alignment horizontal="left" vertical="center" wrapText="1"/>
    </xf>
    <xf numFmtId="0" fontId="2" fillId="0" borderId="4" xfId="0" applyFont="1" applyBorder="1">
      <alignment vertical="center"/>
    </xf>
    <xf numFmtId="0" fontId="2" fillId="0" borderId="4" xfId="0" applyFont="1" applyBorder="1" applyAlignment="1">
      <alignment horizontal="center" vertical="center" wrapText="1"/>
    </xf>
    <xf numFmtId="0" fontId="2" fillId="0" borderId="8" xfId="0" applyFont="1" applyBorder="1" applyAlignment="1">
      <alignment horizontal="left" vertical="center"/>
    </xf>
    <xf numFmtId="0" fontId="2" fillId="0" borderId="8" xfId="0" applyFont="1" applyBorder="1" applyAlignment="1">
      <alignment vertical="center"/>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6"/>
  <sheetViews>
    <sheetView tabSelected="1" zoomScale="79" zoomScaleNormal="79" workbookViewId="0">
      <selection activeCell="G9" sqref="G9"/>
    </sheetView>
  </sheetViews>
  <sheetFormatPr defaultColWidth="9" defaultRowHeight="14"/>
  <cols>
    <col min="1" max="1" width="4.12727272727273" customWidth="1"/>
    <col min="2" max="3" width="9.25454545454545" customWidth="1"/>
    <col min="4" max="4" width="25.5" customWidth="1"/>
    <col min="5" max="5" width="16.2545454545455" style="4" customWidth="1"/>
    <col min="6" max="6" width="27.8727272727273" style="4" customWidth="1"/>
    <col min="7" max="7" width="16.2545454545455" style="4" customWidth="1"/>
    <col min="8" max="8" width="13.1272727272727" customWidth="1"/>
    <col min="9" max="9" width="21.1272727272727" customWidth="1"/>
    <col min="10" max="10" width="8.5" style="5" customWidth="1"/>
    <col min="11" max="11" width="15.1272727272727" customWidth="1"/>
  </cols>
  <sheetData>
    <row r="1" ht="21" spans="1:11">
      <c r="A1" s="6"/>
      <c r="B1" s="6"/>
      <c r="C1" s="6"/>
      <c r="D1" s="6"/>
      <c r="E1" s="6"/>
      <c r="F1" s="6"/>
      <c r="G1" s="6"/>
      <c r="H1" s="6"/>
      <c r="I1" s="6"/>
      <c r="J1" s="6"/>
      <c r="K1" s="6"/>
    </row>
    <row r="2" ht="23" spans="1:11">
      <c r="A2" s="7" t="s">
        <v>0</v>
      </c>
      <c r="B2" s="8"/>
      <c r="C2" s="8"/>
      <c r="D2" s="8"/>
      <c r="E2" s="8"/>
      <c r="F2" s="8"/>
      <c r="G2" s="8"/>
      <c r="H2" s="8"/>
      <c r="I2" s="8"/>
      <c r="J2" s="8"/>
      <c r="K2" s="8"/>
    </row>
    <row r="3" s="1" customFormat="1" ht="23" spans="1:11">
      <c r="A3" s="9" t="s">
        <v>1</v>
      </c>
      <c r="B3" s="9"/>
      <c r="C3" s="9"/>
      <c r="D3" s="9"/>
      <c r="E3" s="9"/>
      <c r="F3" s="9"/>
      <c r="G3" s="9"/>
      <c r="H3" s="9"/>
      <c r="I3" s="9"/>
      <c r="J3" s="9"/>
      <c r="K3" s="9"/>
    </row>
    <row r="4" ht="8.25" customHeight="1" spans="1:11">
      <c r="A4" s="10"/>
      <c r="B4" s="10"/>
      <c r="C4" s="10"/>
      <c r="D4" s="10"/>
      <c r="E4" s="11"/>
      <c r="F4" s="11"/>
      <c r="G4" s="11"/>
      <c r="H4" s="10"/>
      <c r="I4" s="10"/>
      <c r="J4" s="65"/>
      <c r="K4" s="10"/>
    </row>
    <row r="5" s="2" customFormat="1" ht="20.25" customHeight="1" spans="1:11">
      <c r="A5" s="12" t="s">
        <v>2</v>
      </c>
      <c r="B5" s="13"/>
      <c r="C5" s="14"/>
      <c r="D5" s="12" t="s">
        <v>3</v>
      </c>
      <c r="E5" s="13"/>
      <c r="F5" s="13"/>
      <c r="G5" s="13"/>
      <c r="H5" s="13"/>
      <c r="I5" s="13"/>
      <c r="J5" s="13"/>
      <c r="K5" s="14"/>
    </row>
    <row r="6" s="2" customFormat="1" ht="20.25" customHeight="1" spans="1:11">
      <c r="A6" s="12" t="s">
        <v>4</v>
      </c>
      <c r="B6" s="13"/>
      <c r="C6" s="14"/>
      <c r="D6" s="15" t="s">
        <v>5</v>
      </c>
      <c r="E6" s="16"/>
      <c r="F6" s="17"/>
      <c r="G6" s="12" t="s">
        <v>6</v>
      </c>
      <c r="H6" s="14"/>
      <c r="I6" s="12" t="s">
        <v>7</v>
      </c>
      <c r="J6" s="13"/>
      <c r="K6" s="14"/>
    </row>
    <row r="7" s="2" customFormat="1" ht="20.25" customHeight="1" spans="1:11">
      <c r="A7" s="18" t="s">
        <v>8</v>
      </c>
      <c r="B7" s="19"/>
      <c r="C7" s="20"/>
      <c r="D7" s="21"/>
      <c r="E7" s="22" t="s">
        <v>9</v>
      </c>
      <c r="F7" s="22" t="s">
        <v>10</v>
      </c>
      <c r="G7" s="22" t="s">
        <v>11</v>
      </c>
      <c r="H7" s="23" t="s">
        <v>12</v>
      </c>
      <c r="I7" s="22" t="s">
        <v>13</v>
      </c>
      <c r="J7" s="22" t="s">
        <v>14</v>
      </c>
      <c r="K7" s="27" t="s">
        <v>15</v>
      </c>
    </row>
    <row r="8" s="2" customFormat="1" ht="17.25" customHeight="1" spans="1:11">
      <c r="A8" s="24"/>
      <c r="B8" s="25"/>
      <c r="C8" s="26"/>
      <c r="D8" s="21" t="s">
        <v>16</v>
      </c>
      <c r="E8" s="27">
        <v>256.5</v>
      </c>
      <c r="F8" s="27">
        <v>57.5</v>
      </c>
      <c r="G8" s="27">
        <v>57.5</v>
      </c>
      <c r="H8" s="27">
        <v>10</v>
      </c>
      <c r="I8" s="66">
        <f>+G8/F8</f>
        <v>1</v>
      </c>
      <c r="J8" s="22">
        <f>IF(H8*I8&lt;10,H8*I8,10)</f>
        <v>10</v>
      </c>
      <c r="K8" s="67" t="s">
        <v>17</v>
      </c>
    </row>
    <row r="9" s="2" customFormat="1" ht="18" customHeight="1" spans="1:11">
      <c r="A9" s="24"/>
      <c r="B9" s="25"/>
      <c r="C9" s="26"/>
      <c r="D9" s="28" t="s">
        <v>18</v>
      </c>
      <c r="E9" s="27">
        <v>256.5</v>
      </c>
      <c r="F9" s="27">
        <v>57.5</v>
      </c>
      <c r="G9" s="27">
        <v>57.5</v>
      </c>
      <c r="H9" s="27"/>
      <c r="I9" s="66"/>
      <c r="J9" s="22"/>
      <c r="K9" s="68"/>
    </row>
    <row r="10" s="2" customFormat="1" ht="18" customHeight="1" spans="1:11">
      <c r="A10" s="24"/>
      <c r="B10" s="25"/>
      <c r="C10" s="26"/>
      <c r="D10" s="28" t="s">
        <v>19</v>
      </c>
      <c r="E10" s="29"/>
      <c r="F10" s="30"/>
      <c r="G10" s="27"/>
      <c r="H10" s="27"/>
      <c r="I10" s="27"/>
      <c r="J10" s="69"/>
      <c r="K10" s="68"/>
    </row>
    <row r="11" s="2" customFormat="1" ht="21.75" customHeight="1" spans="1:11">
      <c r="A11" s="31"/>
      <c r="B11" s="32"/>
      <c r="C11" s="33"/>
      <c r="D11" s="28" t="s">
        <v>20</v>
      </c>
      <c r="E11" s="34"/>
      <c r="F11" s="30"/>
      <c r="G11" s="27"/>
      <c r="H11" s="27"/>
      <c r="I11" s="27"/>
      <c r="J11" s="69"/>
      <c r="K11" s="70"/>
    </row>
    <row r="12" s="2" customFormat="1" ht="25.5" customHeight="1" spans="1:11">
      <c r="A12" s="35" t="s">
        <v>21</v>
      </c>
      <c r="B12" s="36" t="s">
        <v>22</v>
      </c>
      <c r="C12" s="37"/>
      <c r="D12" s="37"/>
      <c r="E12" s="37"/>
      <c r="F12" s="38"/>
      <c r="G12" s="36" t="s">
        <v>23</v>
      </c>
      <c r="H12" s="39"/>
      <c r="I12" s="39"/>
      <c r="J12" s="39"/>
      <c r="K12" s="71"/>
    </row>
    <row r="13" s="2" customFormat="1" ht="172.5" customHeight="1" spans="1:11">
      <c r="A13" s="40"/>
      <c r="B13" s="41" t="s">
        <v>24</v>
      </c>
      <c r="C13" s="42"/>
      <c r="D13" s="42"/>
      <c r="E13" s="42"/>
      <c r="F13" s="43"/>
      <c r="G13" s="41" t="s">
        <v>25</v>
      </c>
      <c r="H13" s="42"/>
      <c r="I13" s="42"/>
      <c r="J13" s="42"/>
      <c r="K13" s="43"/>
    </row>
    <row r="14" s="2" customFormat="1" ht="25.9" customHeight="1" spans="1:11">
      <c r="A14" s="35" t="s">
        <v>26</v>
      </c>
      <c r="B14" s="44" t="s">
        <v>27</v>
      </c>
      <c r="C14" s="27" t="s">
        <v>28</v>
      </c>
      <c r="D14" s="27" t="s">
        <v>29</v>
      </c>
      <c r="E14" s="27" t="s">
        <v>30</v>
      </c>
      <c r="F14" s="44" t="s">
        <v>31</v>
      </c>
      <c r="G14" s="27" t="s">
        <v>32</v>
      </c>
      <c r="H14" s="45" t="s">
        <v>15</v>
      </c>
      <c r="I14" s="72"/>
      <c r="J14" s="69" t="s">
        <v>14</v>
      </c>
      <c r="K14" s="44" t="s">
        <v>33</v>
      </c>
    </row>
    <row r="15" s="2" customFormat="1" ht="69" customHeight="1" spans="1:11">
      <c r="A15" s="46"/>
      <c r="B15" s="47" t="s">
        <v>34</v>
      </c>
      <c r="C15" s="47" t="s">
        <v>35</v>
      </c>
      <c r="D15" s="48" t="s">
        <v>36</v>
      </c>
      <c r="E15" s="49">
        <v>5</v>
      </c>
      <c r="F15" s="49" t="s">
        <v>37</v>
      </c>
      <c r="G15" s="49" t="s">
        <v>37</v>
      </c>
      <c r="H15" s="18" t="s">
        <v>38</v>
      </c>
      <c r="I15" s="20"/>
      <c r="J15" s="49">
        <v>5</v>
      </c>
      <c r="K15" s="27"/>
    </row>
    <row r="16" s="2" customFormat="1" ht="48.75" customHeight="1" spans="1:11">
      <c r="A16" s="46"/>
      <c r="B16" s="50"/>
      <c r="C16" s="50"/>
      <c r="D16" s="48" t="s">
        <v>39</v>
      </c>
      <c r="E16" s="49">
        <v>5</v>
      </c>
      <c r="F16" s="49" t="s">
        <v>37</v>
      </c>
      <c r="G16" s="49" t="s">
        <v>37</v>
      </c>
      <c r="H16" s="24"/>
      <c r="I16" s="26"/>
      <c r="J16" s="49">
        <v>5</v>
      </c>
      <c r="K16" s="27"/>
    </row>
    <row r="17" s="2" customFormat="1" ht="55.5" customHeight="1" spans="1:11">
      <c r="A17" s="46"/>
      <c r="B17" s="50"/>
      <c r="C17" s="50"/>
      <c r="D17" s="48" t="s">
        <v>40</v>
      </c>
      <c r="E17" s="49">
        <v>5</v>
      </c>
      <c r="F17" s="49" t="s">
        <v>37</v>
      </c>
      <c r="G17" s="49" t="s">
        <v>37</v>
      </c>
      <c r="H17" s="24"/>
      <c r="I17" s="26"/>
      <c r="J17" s="49">
        <v>5</v>
      </c>
      <c r="K17" s="27"/>
    </row>
    <row r="18" s="2" customFormat="1" ht="87" customHeight="1" spans="1:11">
      <c r="A18" s="46"/>
      <c r="B18" s="50"/>
      <c r="C18" s="47" t="s">
        <v>41</v>
      </c>
      <c r="D18" s="48" t="s">
        <v>42</v>
      </c>
      <c r="E18" s="51">
        <v>4</v>
      </c>
      <c r="F18" s="52">
        <v>1</v>
      </c>
      <c r="G18" s="52">
        <v>1</v>
      </c>
      <c r="H18" s="24"/>
      <c r="I18" s="26"/>
      <c r="J18" s="51">
        <v>4</v>
      </c>
      <c r="K18" s="27"/>
    </row>
    <row r="19" s="2" customFormat="1" ht="63" customHeight="1" spans="1:11">
      <c r="A19" s="46"/>
      <c r="B19" s="50"/>
      <c r="C19" s="50"/>
      <c r="D19" s="48" t="s">
        <v>43</v>
      </c>
      <c r="E19" s="51">
        <v>4</v>
      </c>
      <c r="F19" s="51" t="s">
        <v>44</v>
      </c>
      <c r="G19" s="51" t="s">
        <v>44</v>
      </c>
      <c r="H19" s="24"/>
      <c r="I19" s="26"/>
      <c r="J19" s="51">
        <v>4</v>
      </c>
      <c r="K19" s="27"/>
    </row>
    <row r="20" s="2" customFormat="1" ht="51.75" customHeight="1" spans="1:11">
      <c r="A20" s="46"/>
      <c r="B20" s="50"/>
      <c r="C20" s="50"/>
      <c r="D20" s="48" t="s">
        <v>45</v>
      </c>
      <c r="E20" s="51">
        <v>5</v>
      </c>
      <c r="F20" s="51" t="s">
        <v>44</v>
      </c>
      <c r="G20" s="51" t="s">
        <v>44</v>
      </c>
      <c r="H20" s="24"/>
      <c r="I20" s="26"/>
      <c r="J20" s="51">
        <v>5</v>
      </c>
      <c r="K20" s="27"/>
    </row>
    <row r="21" s="2" customFormat="1" ht="68.25" customHeight="1" spans="1:11">
      <c r="A21" s="46"/>
      <c r="B21" s="50"/>
      <c r="C21" s="47" t="s">
        <v>46</v>
      </c>
      <c r="D21" s="48" t="s">
        <v>47</v>
      </c>
      <c r="E21" s="27">
        <v>4</v>
      </c>
      <c r="F21" s="53" t="s">
        <v>48</v>
      </c>
      <c r="G21" s="53" t="s">
        <v>48</v>
      </c>
      <c r="H21" s="24"/>
      <c r="I21" s="26"/>
      <c r="J21" s="27">
        <v>4</v>
      </c>
      <c r="K21" s="27"/>
    </row>
    <row r="22" s="2" customFormat="1" ht="75" customHeight="1" spans="1:11">
      <c r="A22" s="46"/>
      <c r="B22" s="50"/>
      <c r="C22" s="50"/>
      <c r="D22" s="48" t="s">
        <v>49</v>
      </c>
      <c r="E22" s="27">
        <v>4</v>
      </c>
      <c r="F22" s="53" t="s">
        <v>50</v>
      </c>
      <c r="G22" s="53" t="s">
        <v>50</v>
      </c>
      <c r="H22" s="24"/>
      <c r="I22" s="26"/>
      <c r="J22" s="27">
        <v>4</v>
      </c>
      <c r="K22" s="27"/>
    </row>
    <row r="23" s="2" customFormat="1" ht="74.25" customHeight="1" spans="1:11">
      <c r="A23" s="46"/>
      <c r="B23" s="50"/>
      <c r="C23" s="50"/>
      <c r="D23" s="48" t="s">
        <v>51</v>
      </c>
      <c r="E23" s="27">
        <v>4</v>
      </c>
      <c r="F23" s="53" t="s">
        <v>52</v>
      </c>
      <c r="G23" s="53" t="s">
        <v>52</v>
      </c>
      <c r="H23" s="24"/>
      <c r="I23" s="26"/>
      <c r="J23" s="27">
        <v>4</v>
      </c>
      <c r="K23" s="27"/>
    </row>
    <row r="24" s="2" customFormat="1" ht="50.25" customHeight="1" spans="1:11">
      <c r="A24" s="46"/>
      <c r="B24" s="50"/>
      <c r="C24" s="47" t="s">
        <v>53</v>
      </c>
      <c r="D24" s="48" t="s">
        <v>54</v>
      </c>
      <c r="E24" s="27">
        <v>5</v>
      </c>
      <c r="F24" s="54" t="s">
        <v>55</v>
      </c>
      <c r="G24" s="54" t="s">
        <v>55</v>
      </c>
      <c r="H24" s="18" t="s">
        <v>56</v>
      </c>
      <c r="I24" s="20"/>
      <c r="J24" s="27">
        <v>5</v>
      </c>
      <c r="K24" s="27"/>
    </row>
    <row r="25" s="2" customFormat="1" ht="28.5" customHeight="1" spans="1:11">
      <c r="A25" s="46"/>
      <c r="B25" s="50"/>
      <c r="C25" s="50"/>
      <c r="D25" s="55" t="s">
        <v>57</v>
      </c>
      <c r="E25" s="56">
        <v>5</v>
      </c>
      <c r="F25" s="57" t="s">
        <v>58</v>
      </c>
      <c r="G25" s="57" t="s">
        <v>58</v>
      </c>
      <c r="H25" s="24"/>
      <c r="I25" s="26"/>
      <c r="J25" s="56">
        <v>5</v>
      </c>
      <c r="K25" s="56"/>
    </row>
    <row r="26" s="2" customFormat="1" ht="28.5" customHeight="1" spans="1:11">
      <c r="A26" s="46"/>
      <c r="B26" s="50"/>
      <c r="C26" s="50"/>
      <c r="D26" s="58"/>
      <c r="E26" s="59"/>
      <c r="F26" s="60"/>
      <c r="G26" s="60"/>
      <c r="H26" s="24"/>
      <c r="I26" s="26"/>
      <c r="J26" s="59"/>
      <c r="K26" s="59"/>
    </row>
    <row r="27" s="2" customFormat="1" ht="57" customHeight="1" spans="1:11">
      <c r="A27" s="46"/>
      <c r="B27" s="47" t="s">
        <v>59</v>
      </c>
      <c r="C27" s="47" t="s">
        <v>60</v>
      </c>
      <c r="D27" s="48" t="s">
        <v>61</v>
      </c>
      <c r="E27" s="27">
        <f>7+3</f>
        <v>10</v>
      </c>
      <c r="F27" s="61" t="s">
        <v>62</v>
      </c>
      <c r="G27" s="49" t="s">
        <v>63</v>
      </c>
      <c r="H27" s="18" t="s">
        <v>64</v>
      </c>
      <c r="I27" s="20"/>
      <c r="J27" s="27">
        <v>8.5</v>
      </c>
      <c r="K27" s="73" t="s">
        <v>65</v>
      </c>
    </row>
    <row r="28" s="2" customFormat="1" ht="49.5" customHeight="1" spans="1:11">
      <c r="A28" s="46"/>
      <c r="B28" s="50"/>
      <c r="C28" s="50"/>
      <c r="D28" s="48" t="s">
        <v>66</v>
      </c>
      <c r="E28" s="27">
        <f>8+2</f>
        <v>10</v>
      </c>
      <c r="F28" s="61" t="s">
        <v>67</v>
      </c>
      <c r="G28" s="49" t="s">
        <v>63</v>
      </c>
      <c r="H28" s="24"/>
      <c r="I28" s="26"/>
      <c r="J28" s="27">
        <v>8.5</v>
      </c>
      <c r="K28" s="73" t="s">
        <v>65</v>
      </c>
    </row>
    <row r="29" s="2" customFormat="1" ht="56.25" customHeight="1" spans="1:11">
      <c r="A29" s="46"/>
      <c r="B29" s="50"/>
      <c r="C29" s="50"/>
      <c r="D29" s="48" t="s">
        <v>68</v>
      </c>
      <c r="E29" s="27">
        <f>7+3</f>
        <v>10</v>
      </c>
      <c r="F29" s="61" t="s">
        <v>69</v>
      </c>
      <c r="G29" s="49" t="s">
        <v>70</v>
      </c>
      <c r="H29" s="24"/>
      <c r="I29" s="26"/>
      <c r="J29" s="27">
        <v>8.5</v>
      </c>
      <c r="K29" s="73" t="s">
        <v>65</v>
      </c>
    </row>
    <row r="30" s="2" customFormat="1" ht="49.5" customHeight="1" spans="1:11">
      <c r="A30" s="46"/>
      <c r="B30" s="50"/>
      <c r="C30" s="50"/>
      <c r="D30" s="48" t="s">
        <v>71</v>
      </c>
      <c r="E30" s="27">
        <f>8+2</f>
        <v>10</v>
      </c>
      <c r="F30" s="61" t="s">
        <v>72</v>
      </c>
      <c r="G30" s="49" t="s">
        <v>63</v>
      </c>
      <c r="H30" s="24"/>
      <c r="I30" s="26"/>
      <c r="J30" s="27">
        <v>8.5</v>
      </c>
      <c r="K30" s="73" t="s">
        <v>65</v>
      </c>
    </row>
    <row r="31" s="2" customFormat="1" ht="25.5" customHeight="1" spans="1:11">
      <c r="A31" s="62" t="s">
        <v>73</v>
      </c>
      <c r="B31" s="62"/>
      <c r="C31" s="62"/>
      <c r="D31" s="62"/>
      <c r="E31" s="62"/>
      <c r="F31" s="62"/>
      <c r="G31" s="62"/>
      <c r="H31" s="62"/>
      <c r="I31" s="62"/>
      <c r="J31" s="69">
        <f>J8+SUM(J15:J30)</f>
        <v>94</v>
      </c>
      <c r="K31" s="74"/>
    </row>
    <row r="32" s="3" customFormat="1" spans="1:11">
      <c r="A32" s="63"/>
      <c r="B32" s="63"/>
      <c r="C32" s="63"/>
      <c r="D32" s="63"/>
      <c r="E32" s="63"/>
      <c r="F32" s="63"/>
      <c r="G32" s="63"/>
      <c r="H32" s="63"/>
      <c r="I32" s="63"/>
      <c r="J32" s="63"/>
      <c r="K32" s="63"/>
    </row>
    <row r="33" s="2" customFormat="1" spans="1:11">
      <c r="A33" s="64"/>
      <c r="B33" s="64"/>
      <c r="C33" s="64"/>
      <c r="D33" s="64"/>
      <c r="E33" s="64"/>
      <c r="F33" s="64"/>
      <c r="G33" s="64"/>
      <c r="H33" s="64"/>
      <c r="I33" s="64"/>
      <c r="J33" s="64"/>
      <c r="K33" s="64"/>
    </row>
    <row r="34" s="2" customFormat="1" spans="1:11">
      <c r="A34" s="64"/>
      <c r="B34" s="64"/>
      <c r="C34" s="64"/>
      <c r="D34" s="64"/>
      <c r="E34" s="64"/>
      <c r="F34" s="64"/>
      <c r="G34" s="64"/>
      <c r="H34" s="64"/>
      <c r="I34" s="64"/>
      <c r="J34" s="64"/>
      <c r="K34" s="64"/>
    </row>
    <row r="35" s="2" customFormat="1" spans="1:11">
      <c r="A35" s="63"/>
      <c r="B35" s="63"/>
      <c r="C35" s="63"/>
      <c r="D35" s="63"/>
      <c r="E35" s="63"/>
      <c r="F35" s="63"/>
      <c r="G35" s="63"/>
      <c r="H35" s="63"/>
      <c r="I35" s="63"/>
      <c r="J35" s="63"/>
      <c r="K35" s="63"/>
    </row>
    <row r="36" s="2" customFormat="1" spans="1:11">
      <c r="A36" s="63"/>
      <c r="B36" s="63"/>
      <c r="C36" s="63"/>
      <c r="D36" s="63"/>
      <c r="E36" s="63"/>
      <c r="F36" s="63"/>
      <c r="G36" s="63"/>
      <c r="H36" s="63"/>
      <c r="I36" s="63"/>
      <c r="J36" s="63"/>
      <c r="K36" s="63"/>
    </row>
  </sheetData>
  <mergeCells count="40">
    <mergeCell ref="A1:K1"/>
    <mergeCell ref="A2:K2"/>
    <mergeCell ref="A3:K3"/>
    <mergeCell ref="A5:C5"/>
    <mergeCell ref="D5:K5"/>
    <mergeCell ref="A6:C6"/>
    <mergeCell ref="D6:F6"/>
    <mergeCell ref="G6:H6"/>
    <mergeCell ref="I6:K6"/>
    <mergeCell ref="B12:F12"/>
    <mergeCell ref="G12:K12"/>
    <mergeCell ref="B13:F13"/>
    <mergeCell ref="G13:K13"/>
    <mergeCell ref="H14:I14"/>
    <mergeCell ref="A31:I31"/>
    <mergeCell ref="A32:K32"/>
    <mergeCell ref="A33:K33"/>
    <mergeCell ref="A34:K34"/>
    <mergeCell ref="A35:K35"/>
    <mergeCell ref="A36:K36"/>
    <mergeCell ref="A12:A13"/>
    <mergeCell ref="A14:A30"/>
    <mergeCell ref="B15:B26"/>
    <mergeCell ref="B27:B30"/>
    <mergeCell ref="C15:C17"/>
    <mergeCell ref="C18:C20"/>
    <mergeCell ref="C21:C23"/>
    <mergeCell ref="C24:C26"/>
    <mergeCell ref="C27:C30"/>
    <mergeCell ref="D25:D26"/>
    <mergeCell ref="E25:E26"/>
    <mergeCell ref="F25:F26"/>
    <mergeCell ref="G25:G26"/>
    <mergeCell ref="J25:J26"/>
    <mergeCell ref="K8:K11"/>
    <mergeCell ref="K25:K26"/>
    <mergeCell ref="H27:I30"/>
    <mergeCell ref="H15:I23"/>
    <mergeCell ref="H24:I26"/>
    <mergeCell ref="A7:C11"/>
  </mergeCells>
  <pageMargins left="0.7" right="0.7" top="0.75" bottom="0.75" header="0.3" footer="0.3"/>
  <pageSetup paperSize="9" scale="52"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综合类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2021-05-08T08:23:00Z</cp:lastPrinted>
  <dcterms:modified xsi:type="dcterms:W3CDTF">2021-06-02T03:23:22Z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