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'4.基建修缮类'!$A$1:$K$48</definedName>
  </definedNames>
  <calcPr calcId="144525"/>
</workbook>
</file>

<file path=xl/sharedStrings.xml><?xml version="1.0" encoding="utf-8"?>
<sst xmlns="http://schemas.openxmlformats.org/spreadsheetml/2006/main" count="133" uniqueCount="100">
  <si>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</si>
  <si>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</si>
  <si>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</si>
  <si>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2020年大修预养旧桥改造工程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</si>
  <si>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</si>
  <si>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</si>
  <si>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</si>
  <si>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北京市交通委员会密云公路分局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</si>
  <si>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</si>
  <si>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</si>
  <si>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</si>
  <si>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</si>
  <si>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</si>
  <si>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</si>
  <si>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</si>
  <si>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</si>
  <si>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</si>
  <si>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</si>
  <si>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</si>
  <si>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</si>
  <si>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</si>
  <si>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</si>
  <si>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</si>
  <si>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</si>
  <si>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2020年计划完成全部24.7公里的道路大修工程，完成全部243.8米的桥梁维修改造，改善道路的行车条件，增设交通安全设施，更好的保障公路交通安全运行环境。</t>
  </si>
  <si>
    <t>2020年实际完成全部24.7公里的道路大修工程，完成195.8米的桥梁维修改造，改善道路的行车条件，增设交通安全设施，更好的保障公路交通安全运行环境。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</si>
  <si>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</si>
  <si>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</si>
  <si>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</si>
  <si>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</si>
  <si>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</si>
  <si>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</si>
  <si>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</si>
  <si>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</si>
  <si>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</si>
  <si>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</si>
  <si>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松曹路大修工程</t>
  </si>
  <si>
    <t>全长15.7公里,12.5万平方米</t>
  </si>
  <si>
    <t>完成值达到指标值，记满分；未达到指标值，按B/A或A/B*该指标分值记分。(即较小的数/大数*该指标分值）</t>
  </si>
  <si>
    <t>京沈路预防性养护工程</t>
  </si>
  <si>
    <t>全长9.0公里，13.4万平方米</t>
  </si>
  <si>
    <t>新西路大修工程</t>
  </si>
  <si>
    <t>完成招标</t>
  </si>
  <si>
    <t>云沟桥桥梁改造工程</t>
  </si>
  <si>
    <t>全长65.5米，桥宽8.5米</t>
  </si>
  <si>
    <t>新农村立交桥桥梁改造工程</t>
  </si>
  <si>
    <t>取得概算批复</t>
  </si>
  <si>
    <t>潮河桥桥梁改造工程</t>
  </si>
  <si>
    <t>全长130.3米，桥宽8.5米</t>
  </si>
  <si>
    <t>质量指标
（13分）</t>
  </si>
  <si>
    <t>工程质量标准</t>
  </si>
  <si>
    <t>符合《公路工程质量检验评定标准》JTG F80/1-2017规定质量标准</t>
  </si>
  <si>
    <t>项目竣工验收通过率</t>
  </si>
  <si>
    <t>合格级别</t>
  </si>
  <si>
    <t>时效指标
（12分）</t>
  </si>
  <si>
    <t>方案制定和前期准备时间</t>
  </si>
  <si>
    <t>松曹路3月前</t>
  </si>
  <si>
    <t>京沈路3月前</t>
  </si>
  <si>
    <t>新西路10月前</t>
  </si>
  <si>
    <t>云沟桥3月前</t>
  </si>
  <si>
    <t>新农村立交桥12月底前</t>
  </si>
  <si>
    <t>潮河桥5月前</t>
  </si>
  <si>
    <t>招标采购时间</t>
  </si>
  <si>
    <t>松曹路4月前</t>
  </si>
  <si>
    <t>京沈路4月前</t>
  </si>
  <si>
    <t>新西路12月前</t>
  </si>
  <si>
    <t>云沟桥已完成</t>
  </si>
  <si>
    <t>新农村立交桥12月底前具备招标条件</t>
  </si>
  <si>
    <t>潮河桥6月前</t>
  </si>
  <si>
    <t>6月开始招标相关工作</t>
  </si>
  <si>
    <t>施工时间</t>
  </si>
  <si>
    <t>松曹路5-7月</t>
  </si>
  <si>
    <t>京沈路6-7月</t>
  </si>
  <si>
    <t>新西路完成招标</t>
  </si>
  <si>
    <t>云沟桥8月底前开工建设，11月底前完成建设任务</t>
  </si>
  <si>
    <t>云沟桥5-8月</t>
  </si>
  <si>
    <t>12月底前取得概算批复</t>
  </si>
  <si>
    <t>潮河桥7-11月</t>
  </si>
  <si>
    <t>验收时间</t>
  </si>
  <si>
    <t>12月前</t>
  </si>
  <si>
    <t>成本指标
（10分）</t>
  </si>
  <si>
    <t>项目预算控制数</t>
  </si>
  <si>
    <t>4130万元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</si>
  <si>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</si>
  <si>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</si>
  <si>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</si>
  <si>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</si>
  <si>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完善沿线交通设施，道路交通安全状况得到改善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</si>
  <si>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</si>
  <si>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</si>
  <si>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</si>
  <si>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经济效益</t>
  </si>
  <si>
    <t>带动密云当地地区经济发展</t>
  </si>
  <si>
    <t>可持续效益</t>
  </si>
  <si>
    <t>通过完善交通设施，使出行条件提升得到可持续发展</t>
  </si>
  <si>
    <t>得到可持续发展</t>
  </si>
  <si>
    <t>环境效益</t>
  </si>
  <si>
    <t>使用环保材料环境得到改善</t>
  </si>
  <si>
    <t>环境得到改善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</si>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</sst>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/>
    <xf numFmtId="0" fontId="0" fillId="19" borderId="20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9" fillId="27" borderId="22" applyNumberFormat="0" applyAlignment="0" applyProtection="0">
      <alignment vertical="center"/>
    </xf>
    <xf numFmtId="0" fontId="32" fillId="27" borderId="18" applyNumberFormat="0" applyAlignment="0" applyProtection="0">
      <alignment vertical="center"/>
    </xf>
    <xf numFmtId="0" fontId="26" fillId="23" borderId="21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0" borderId="0"/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0"/>
    <xf numFmtId="0" fontId="14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0"/>
    <xf numFmtId="0" fontId="14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49" fontId="11" fillId="2" borderId="8" xfId="54" applyNumberFormat="1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horizontal="left" vertical="center" wrapText="1"/>
    </xf>
    <xf numFmtId="9" fontId="7" fillId="0" borderId="8" xfId="58" applyNumberFormat="1" applyFont="1" applyFill="1" applyBorder="1" applyAlignment="1">
      <alignment horizontal="center" vertical="center" wrapText="1"/>
    </xf>
    <xf numFmtId="0" fontId="10" fillId="0" borderId="2" xfId="47" applyFont="1" applyFill="1" applyBorder="1" applyAlignment="1">
      <alignment horizontal="left" vertical="center" wrapText="1"/>
    </xf>
    <xf numFmtId="0" fontId="7" fillId="0" borderId="8" xfId="58" applyFont="1" applyBorder="1" applyAlignment="1">
      <alignment horizontal="center" vertical="center" wrapText="1"/>
    </xf>
    <xf numFmtId="0" fontId="10" fillId="0" borderId="13" xfId="47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/>
    </xf>
    <xf numFmtId="0" fontId="10" fillId="0" borderId="15" xfId="47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0" fontId="10" fillId="0" borderId="14" xfId="47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11" fillId="0" borderId="8" xfId="58" applyFont="1" applyFill="1" applyBorder="1" applyAlignment="1">
      <alignment horizontal="center" vertical="center" wrapText="1"/>
    </xf>
    <xf numFmtId="0" fontId="11" fillId="3" borderId="8" xfId="58" applyFont="1" applyFill="1" applyBorder="1" applyAlignment="1">
      <alignment horizontal="center" vertical="center" wrapText="1"/>
    </xf>
    <xf numFmtId="0" fontId="7" fillId="3" borderId="8" xfId="58" applyFont="1" applyFill="1" applyBorder="1" applyAlignment="1">
      <alignment horizontal="center" vertical="center" wrapText="1"/>
    </xf>
    <xf numFmtId="0" fontId="10" fillId="0" borderId="14" xfId="54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3"/>
  <sheetViews>
    <sheetView tabSelected="1" view="pageBreakPreview" zoomScale="60" zoomScaleNormal="85" zoomScaleSheetLayoutView="60" workbookViewId="0">
      <selection activeCell="E8" sqref="E8:G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5.254545454545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80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5580</v>
      </c>
      <c r="F8" s="28">
        <v>4130</v>
      </c>
      <c r="G8" s="28">
        <v>4130</v>
      </c>
      <c r="H8" s="28">
        <v>10</v>
      </c>
      <c r="I8" s="81">
        <f>+G8/F8</f>
        <v>1</v>
      </c>
      <c r="J8" s="23">
        <f>IF(H8*I8&lt;10,H8*I8,10)</f>
        <v>10</v>
      </c>
      <c r="K8" s="82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5580</v>
      </c>
      <c r="F9" s="28">
        <v>4130</v>
      </c>
      <c r="G9" s="28">
        <v>4130</v>
      </c>
      <c r="H9" s="28"/>
      <c r="I9" s="81"/>
      <c r="J9" s="23"/>
      <c r="K9" s="83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83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84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85"/>
    </row>
    <row r="13" s="3" customFormat="1" ht="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3" customFormat="1" ht="25.5" customHeight="1" spans="1:11">
      <c r="A14" s="44" t="s">
        <v>26</v>
      </c>
      <c r="B14" s="45" t="s">
        <v>27</v>
      </c>
      <c r="C14" s="46" t="s">
        <v>28</v>
      </c>
      <c r="D14" s="46" t="s">
        <v>29</v>
      </c>
      <c r="E14" s="46" t="s">
        <v>30</v>
      </c>
      <c r="F14" s="45" t="s">
        <v>31</v>
      </c>
      <c r="G14" s="46" t="s">
        <v>32</v>
      </c>
      <c r="H14" s="47" t="s">
        <v>15</v>
      </c>
      <c r="I14" s="86"/>
      <c r="J14" s="87" t="s">
        <v>14</v>
      </c>
      <c r="K14" s="45" t="s">
        <v>33</v>
      </c>
    </row>
    <row r="15" s="3" customFormat="1" ht="42" spans="1:11">
      <c r="A15" s="48"/>
      <c r="B15" s="49" t="s">
        <v>34</v>
      </c>
      <c r="C15" s="50" t="s">
        <v>35</v>
      </c>
      <c r="D15" s="51" t="s">
        <v>36</v>
      </c>
      <c r="E15" s="52">
        <v>2.5</v>
      </c>
      <c r="F15" s="53" t="s">
        <v>37</v>
      </c>
      <c r="G15" s="53" t="s">
        <v>37</v>
      </c>
      <c r="H15" s="54" t="s">
        <v>38</v>
      </c>
      <c r="I15" s="88"/>
      <c r="J15" s="52">
        <v>2.5</v>
      </c>
      <c r="K15" s="46"/>
    </row>
    <row r="16" s="3" customFormat="1" ht="28" spans="1:11">
      <c r="A16" s="48"/>
      <c r="B16" s="55"/>
      <c r="C16" s="56"/>
      <c r="D16" s="51" t="s">
        <v>39</v>
      </c>
      <c r="E16" s="52">
        <v>2.5</v>
      </c>
      <c r="F16" s="53" t="s">
        <v>40</v>
      </c>
      <c r="G16" s="53" t="s">
        <v>40</v>
      </c>
      <c r="H16" s="57"/>
      <c r="I16" s="89"/>
      <c r="J16" s="52">
        <v>2.5</v>
      </c>
      <c r="K16" s="46"/>
    </row>
    <row r="17" s="3" customFormat="1" ht="21" customHeight="1" spans="1:11">
      <c r="A17" s="48"/>
      <c r="B17" s="55"/>
      <c r="C17" s="56"/>
      <c r="D17" s="51" t="s">
        <v>41</v>
      </c>
      <c r="E17" s="52">
        <v>2.5</v>
      </c>
      <c r="F17" s="53" t="s">
        <v>42</v>
      </c>
      <c r="G17" s="53" t="s">
        <v>42</v>
      </c>
      <c r="H17" s="57"/>
      <c r="I17" s="89"/>
      <c r="J17" s="52">
        <v>2.5</v>
      </c>
      <c r="K17" s="46"/>
    </row>
    <row r="18" s="3" customFormat="1" ht="28" spans="1:11">
      <c r="A18" s="48"/>
      <c r="B18" s="55"/>
      <c r="C18" s="56"/>
      <c r="D18" s="51" t="s">
        <v>43</v>
      </c>
      <c r="E18" s="52">
        <v>2.5</v>
      </c>
      <c r="F18" s="53" t="s">
        <v>44</v>
      </c>
      <c r="G18" s="53" t="s">
        <v>44</v>
      </c>
      <c r="H18" s="57"/>
      <c r="I18" s="89"/>
      <c r="J18" s="52">
        <v>2.5</v>
      </c>
      <c r="K18" s="46"/>
    </row>
    <row r="19" s="3" customFormat="1" ht="15" spans="1:11">
      <c r="A19" s="48"/>
      <c r="B19" s="55"/>
      <c r="C19" s="56"/>
      <c r="D19" s="51" t="s">
        <v>45</v>
      </c>
      <c r="E19" s="52">
        <v>2.5</v>
      </c>
      <c r="F19" s="52" t="s">
        <v>46</v>
      </c>
      <c r="G19" s="52" t="s">
        <v>46</v>
      </c>
      <c r="H19" s="57"/>
      <c r="I19" s="89"/>
      <c r="J19" s="52">
        <v>2.5</v>
      </c>
      <c r="K19" s="90"/>
    </row>
    <row r="20" s="3" customFormat="1" ht="28" spans="1:11">
      <c r="A20" s="48"/>
      <c r="B20" s="55"/>
      <c r="C20" s="56"/>
      <c r="D20" s="51" t="s">
        <v>47</v>
      </c>
      <c r="E20" s="52">
        <v>2.5</v>
      </c>
      <c r="F20" s="53" t="s">
        <v>48</v>
      </c>
      <c r="G20" s="53" t="s">
        <v>48</v>
      </c>
      <c r="H20" s="57"/>
      <c r="I20" s="89"/>
      <c r="J20" s="52">
        <v>2.5</v>
      </c>
      <c r="K20" s="46"/>
    </row>
    <row r="21" s="3" customFormat="1" ht="70" spans="1:11">
      <c r="A21" s="48"/>
      <c r="B21" s="55"/>
      <c r="C21" s="58" t="s">
        <v>49</v>
      </c>
      <c r="D21" s="59" t="s">
        <v>50</v>
      </c>
      <c r="E21" s="52">
        <v>4</v>
      </c>
      <c r="F21" s="53" t="s">
        <v>51</v>
      </c>
      <c r="G21" s="53" t="s">
        <v>51</v>
      </c>
      <c r="H21" s="57"/>
      <c r="I21" s="89"/>
      <c r="J21" s="46">
        <v>4</v>
      </c>
      <c r="K21" s="46"/>
    </row>
    <row r="22" s="3" customFormat="1" ht="24.75" customHeight="1" spans="1:11">
      <c r="A22" s="48"/>
      <c r="B22" s="55"/>
      <c r="C22" s="58"/>
      <c r="D22" s="59" t="s">
        <v>52</v>
      </c>
      <c r="E22" s="52">
        <v>4</v>
      </c>
      <c r="F22" s="60">
        <v>1</v>
      </c>
      <c r="G22" s="60">
        <v>1</v>
      </c>
      <c r="H22" s="57"/>
      <c r="I22" s="89"/>
      <c r="J22" s="46">
        <v>4</v>
      </c>
      <c r="K22" s="46"/>
    </row>
    <row r="23" s="3" customFormat="1" ht="24.75" customHeight="1" spans="1:11">
      <c r="A23" s="48"/>
      <c r="B23" s="55"/>
      <c r="C23" s="58"/>
      <c r="D23" s="61" t="s">
        <v>50</v>
      </c>
      <c r="E23" s="62">
        <v>5</v>
      </c>
      <c r="F23" s="52" t="s">
        <v>53</v>
      </c>
      <c r="G23" s="52" t="s">
        <v>53</v>
      </c>
      <c r="H23" s="57"/>
      <c r="I23" s="89"/>
      <c r="J23" s="46">
        <v>5</v>
      </c>
      <c r="K23" s="46"/>
    </row>
    <row r="24" s="3" customFormat="1" ht="24.75" customHeight="1" spans="1:11">
      <c r="A24" s="48"/>
      <c r="B24" s="55"/>
      <c r="C24" s="50" t="s">
        <v>54</v>
      </c>
      <c r="D24" s="63" t="s">
        <v>55</v>
      </c>
      <c r="E24" s="64">
        <v>3</v>
      </c>
      <c r="F24" s="52" t="s">
        <v>56</v>
      </c>
      <c r="G24" s="52" t="s">
        <v>56</v>
      </c>
      <c r="H24" s="57"/>
      <c r="I24" s="89"/>
      <c r="J24" s="64">
        <v>3</v>
      </c>
      <c r="K24" s="46"/>
    </row>
    <row r="25" s="3" customFormat="1" ht="24.75" customHeight="1" spans="1:11">
      <c r="A25" s="48"/>
      <c r="B25" s="55"/>
      <c r="C25" s="56"/>
      <c r="D25" s="65"/>
      <c r="E25" s="66"/>
      <c r="F25" s="52" t="s">
        <v>57</v>
      </c>
      <c r="G25" s="52" t="s">
        <v>57</v>
      </c>
      <c r="H25" s="57"/>
      <c r="I25" s="89"/>
      <c r="J25" s="66"/>
      <c r="K25" s="46"/>
    </row>
    <row r="26" s="3" customFormat="1" ht="24.75" customHeight="1" spans="1:11">
      <c r="A26" s="48"/>
      <c r="B26" s="55"/>
      <c r="C26" s="56"/>
      <c r="D26" s="65"/>
      <c r="E26" s="66"/>
      <c r="F26" s="52" t="s">
        <v>58</v>
      </c>
      <c r="G26" s="52" t="s">
        <v>58</v>
      </c>
      <c r="H26" s="57"/>
      <c r="I26" s="89"/>
      <c r="J26" s="66"/>
      <c r="K26" s="46"/>
    </row>
    <row r="27" s="3" customFormat="1" ht="24.75" customHeight="1" spans="1:11">
      <c r="A27" s="48"/>
      <c r="B27" s="55"/>
      <c r="C27" s="56"/>
      <c r="D27" s="65"/>
      <c r="E27" s="66"/>
      <c r="F27" s="52" t="s">
        <v>59</v>
      </c>
      <c r="G27" s="52" t="s">
        <v>59</v>
      </c>
      <c r="H27" s="57"/>
      <c r="I27" s="89"/>
      <c r="J27" s="66"/>
      <c r="K27" s="46"/>
    </row>
    <row r="28" s="3" customFormat="1" ht="31.5" customHeight="1" spans="1:11">
      <c r="A28" s="48"/>
      <c r="B28" s="55"/>
      <c r="C28" s="56"/>
      <c r="D28" s="65"/>
      <c r="E28" s="66"/>
      <c r="F28" s="52" t="s">
        <v>60</v>
      </c>
      <c r="G28" s="52" t="s">
        <v>60</v>
      </c>
      <c r="H28" s="57"/>
      <c r="I28" s="89"/>
      <c r="J28" s="66"/>
      <c r="K28" s="46"/>
    </row>
    <row r="29" s="3" customFormat="1" ht="24.75" customHeight="1" spans="1:11">
      <c r="A29" s="48"/>
      <c r="B29" s="55"/>
      <c r="C29" s="56"/>
      <c r="D29" s="67"/>
      <c r="E29" s="68"/>
      <c r="F29" s="69" t="s">
        <v>61</v>
      </c>
      <c r="G29" s="69" t="s">
        <v>61</v>
      </c>
      <c r="H29" s="57"/>
      <c r="I29" s="89"/>
      <c r="J29" s="68"/>
      <c r="K29" s="46"/>
    </row>
    <row r="30" s="3" customFormat="1" ht="24.75" customHeight="1" spans="1:11">
      <c r="A30" s="48"/>
      <c r="B30" s="55"/>
      <c r="C30" s="56"/>
      <c r="D30" s="63" t="s">
        <v>62</v>
      </c>
      <c r="E30" s="64">
        <v>3</v>
      </c>
      <c r="F30" s="52" t="s">
        <v>63</v>
      </c>
      <c r="G30" s="52" t="s">
        <v>63</v>
      </c>
      <c r="H30" s="57"/>
      <c r="I30" s="89"/>
      <c r="J30" s="64">
        <v>3</v>
      </c>
      <c r="K30" s="46"/>
    </row>
    <row r="31" s="3" customFormat="1" ht="24.75" customHeight="1" spans="1:11">
      <c r="A31" s="48"/>
      <c r="B31" s="55"/>
      <c r="C31" s="56"/>
      <c r="D31" s="65"/>
      <c r="E31" s="66"/>
      <c r="F31" s="52" t="s">
        <v>64</v>
      </c>
      <c r="G31" s="52" t="s">
        <v>64</v>
      </c>
      <c r="H31" s="57"/>
      <c r="I31" s="89"/>
      <c r="J31" s="66"/>
      <c r="K31" s="46"/>
    </row>
    <row r="32" s="3" customFormat="1" ht="24.75" customHeight="1" spans="1:11">
      <c r="A32" s="48"/>
      <c r="B32" s="55"/>
      <c r="C32" s="56"/>
      <c r="D32" s="65"/>
      <c r="E32" s="66"/>
      <c r="F32" s="52" t="s">
        <v>65</v>
      </c>
      <c r="G32" s="52" t="s">
        <v>65</v>
      </c>
      <c r="H32" s="57"/>
      <c r="I32" s="89"/>
      <c r="J32" s="66"/>
      <c r="K32" s="46"/>
    </row>
    <row r="33" s="3" customFormat="1" ht="24.75" customHeight="1" spans="1:11">
      <c r="A33" s="48"/>
      <c r="B33" s="55"/>
      <c r="C33" s="56"/>
      <c r="D33" s="65"/>
      <c r="E33" s="66"/>
      <c r="F33" s="52" t="s">
        <v>66</v>
      </c>
      <c r="G33" s="52" t="s">
        <v>66</v>
      </c>
      <c r="H33" s="57"/>
      <c r="I33" s="89"/>
      <c r="J33" s="66"/>
      <c r="K33" s="46"/>
    </row>
    <row r="34" s="3" customFormat="1" ht="48" customHeight="1" spans="1:11">
      <c r="A34" s="48"/>
      <c r="B34" s="55"/>
      <c r="C34" s="56"/>
      <c r="D34" s="65"/>
      <c r="E34" s="66"/>
      <c r="F34" s="52" t="s">
        <v>67</v>
      </c>
      <c r="G34" s="52" t="s">
        <v>67</v>
      </c>
      <c r="H34" s="57"/>
      <c r="I34" s="89"/>
      <c r="J34" s="66"/>
      <c r="K34" s="46"/>
    </row>
    <row r="35" s="3" customFormat="1" ht="24.75" customHeight="1" spans="1:11">
      <c r="A35" s="48"/>
      <c r="B35" s="55"/>
      <c r="C35" s="56"/>
      <c r="D35" s="67"/>
      <c r="E35" s="68"/>
      <c r="F35" s="69" t="s">
        <v>68</v>
      </c>
      <c r="G35" s="70" t="s">
        <v>69</v>
      </c>
      <c r="H35" s="57"/>
      <c r="I35" s="89"/>
      <c r="J35" s="68"/>
      <c r="K35" s="46"/>
    </row>
    <row r="36" s="3" customFormat="1" ht="24.75" customHeight="1" spans="1:11">
      <c r="A36" s="48"/>
      <c r="B36" s="55"/>
      <c r="C36" s="56"/>
      <c r="D36" s="63" t="s">
        <v>70</v>
      </c>
      <c r="E36" s="64">
        <v>3</v>
      </c>
      <c r="F36" s="52" t="s">
        <v>71</v>
      </c>
      <c r="G36" s="52" t="s">
        <v>71</v>
      </c>
      <c r="H36" s="57"/>
      <c r="I36" s="89"/>
      <c r="J36" s="64">
        <v>3</v>
      </c>
      <c r="K36" s="46"/>
    </row>
    <row r="37" s="3" customFormat="1" ht="24.75" customHeight="1" spans="1:11">
      <c r="A37" s="48"/>
      <c r="B37" s="55"/>
      <c r="C37" s="56"/>
      <c r="D37" s="65"/>
      <c r="E37" s="66"/>
      <c r="F37" s="52" t="s">
        <v>72</v>
      </c>
      <c r="G37" s="52" t="s">
        <v>72</v>
      </c>
      <c r="H37" s="57"/>
      <c r="I37" s="89"/>
      <c r="J37" s="66"/>
      <c r="K37" s="46"/>
    </row>
    <row r="38" s="3" customFormat="1" ht="24.75" customHeight="1" spans="1:11">
      <c r="A38" s="48"/>
      <c r="B38" s="55"/>
      <c r="C38" s="56"/>
      <c r="D38" s="65"/>
      <c r="E38" s="66"/>
      <c r="F38" s="52" t="s">
        <v>73</v>
      </c>
      <c r="G38" s="52" t="s">
        <v>73</v>
      </c>
      <c r="H38" s="57"/>
      <c r="I38" s="89"/>
      <c r="J38" s="66"/>
      <c r="K38" s="46"/>
    </row>
    <row r="39" s="3" customFormat="1" ht="27" customHeight="1" spans="1:11">
      <c r="A39" s="48"/>
      <c r="B39" s="55"/>
      <c r="C39" s="56"/>
      <c r="D39" s="65"/>
      <c r="E39" s="66"/>
      <c r="F39" s="71" t="s">
        <v>74</v>
      </c>
      <c r="G39" s="52" t="s">
        <v>75</v>
      </c>
      <c r="H39" s="57"/>
      <c r="I39" s="89"/>
      <c r="J39" s="66"/>
      <c r="K39" s="46"/>
    </row>
    <row r="40" s="3" customFormat="1" ht="32.25" customHeight="1" spans="1:11">
      <c r="A40" s="48"/>
      <c r="B40" s="55"/>
      <c r="C40" s="56"/>
      <c r="D40" s="65"/>
      <c r="E40" s="66"/>
      <c r="F40" s="71" t="s">
        <v>76</v>
      </c>
      <c r="G40" s="71" t="s">
        <v>76</v>
      </c>
      <c r="H40" s="57"/>
      <c r="I40" s="89"/>
      <c r="J40" s="66"/>
      <c r="K40" s="46"/>
    </row>
    <row r="41" s="3" customFormat="1" ht="24.75" customHeight="1" spans="1:11">
      <c r="A41" s="48"/>
      <c r="B41" s="55"/>
      <c r="C41" s="56"/>
      <c r="D41" s="67"/>
      <c r="E41" s="68"/>
      <c r="F41" s="70" t="s">
        <v>77</v>
      </c>
      <c r="G41" s="69" t="s">
        <v>77</v>
      </c>
      <c r="H41" s="57"/>
      <c r="I41" s="89"/>
      <c r="J41" s="68"/>
      <c r="K41" s="46"/>
    </row>
    <row r="42" s="3" customFormat="1" ht="24.75" customHeight="1" spans="1:11">
      <c r="A42" s="48"/>
      <c r="B42" s="55"/>
      <c r="C42" s="72"/>
      <c r="D42" s="59" t="s">
        <v>78</v>
      </c>
      <c r="E42" s="46">
        <v>3</v>
      </c>
      <c r="F42" s="70" t="s">
        <v>79</v>
      </c>
      <c r="G42" s="69" t="s">
        <v>79</v>
      </c>
      <c r="H42" s="57"/>
      <c r="I42" s="89"/>
      <c r="J42" s="46">
        <v>3</v>
      </c>
      <c r="K42" s="46"/>
    </row>
    <row r="43" s="3" customFormat="1" ht="36.75" customHeight="1" spans="1:11">
      <c r="A43" s="48"/>
      <c r="B43" s="55"/>
      <c r="C43" s="49" t="s">
        <v>80</v>
      </c>
      <c r="D43" s="73" t="s">
        <v>81</v>
      </c>
      <c r="E43" s="46">
        <v>10</v>
      </c>
      <c r="F43" s="52" t="s">
        <v>82</v>
      </c>
      <c r="G43" s="52" t="s">
        <v>82</v>
      </c>
      <c r="H43" s="54" t="s">
        <v>83</v>
      </c>
      <c r="I43" s="88"/>
      <c r="J43" s="46">
        <v>10</v>
      </c>
      <c r="K43" s="46"/>
    </row>
    <row r="44" s="3" customFormat="1" ht="48" customHeight="1" spans="1:11">
      <c r="A44" s="48"/>
      <c r="B44" s="74" t="s">
        <v>84</v>
      </c>
      <c r="C44" s="49" t="s">
        <v>85</v>
      </c>
      <c r="D44" s="75" t="s">
        <v>86</v>
      </c>
      <c r="E44" s="46">
        <v>10</v>
      </c>
      <c r="F44" s="53" t="s">
        <v>87</v>
      </c>
      <c r="G44" s="52" t="s">
        <v>88</v>
      </c>
      <c r="H44" s="54" t="s">
        <v>89</v>
      </c>
      <c r="I44" s="88"/>
      <c r="J44" s="46">
        <f>E44*0.85</f>
        <v>8.5</v>
      </c>
      <c r="K44" s="46" t="s">
        <v>90</v>
      </c>
    </row>
    <row r="45" s="3" customFormat="1" ht="39" customHeight="1" spans="1:11">
      <c r="A45" s="48"/>
      <c r="B45" s="74"/>
      <c r="C45" s="55"/>
      <c r="D45" s="75" t="s">
        <v>91</v>
      </c>
      <c r="E45" s="46">
        <v>10</v>
      </c>
      <c r="F45" s="53" t="s">
        <v>92</v>
      </c>
      <c r="G45" s="53" t="s">
        <v>92</v>
      </c>
      <c r="H45" s="57"/>
      <c r="I45" s="89"/>
      <c r="J45" s="46">
        <f t="shared" ref="J45:J47" si="0">E45*0.85</f>
        <v>8.5</v>
      </c>
      <c r="K45" s="46" t="s">
        <v>90</v>
      </c>
    </row>
    <row r="46" s="3" customFormat="1" ht="54.75" customHeight="1" spans="1:11">
      <c r="A46" s="48"/>
      <c r="B46" s="74"/>
      <c r="C46" s="55"/>
      <c r="D46" s="75" t="s">
        <v>93</v>
      </c>
      <c r="E46" s="46">
        <v>10</v>
      </c>
      <c r="F46" s="53" t="s">
        <v>94</v>
      </c>
      <c r="G46" s="52" t="s">
        <v>95</v>
      </c>
      <c r="H46" s="57"/>
      <c r="I46" s="89"/>
      <c r="J46" s="46">
        <f t="shared" si="0"/>
        <v>8.5</v>
      </c>
      <c r="K46" s="46" t="s">
        <v>90</v>
      </c>
    </row>
    <row r="47" s="3" customFormat="1" ht="51" customHeight="1" spans="1:11">
      <c r="A47" s="48"/>
      <c r="B47" s="74"/>
      <c r="C47" s="55"/>
      <c r="D47" s="75" t="s">
        <v>96</v>
      </c>
      <c r="E47" s="46">
        <v>10</v>
      </c>
      <c r="F47" s="53" t="s">
        <v>97</v>
      </c>
      <c r="G47" s="52" t="s">
        <v>98</v>
      </c>
      <c r="H47" s="57"/>
      <c r="I47" s="89"/>
      <c r="J47" s="46">
        <f t="shared" si="0"/>
        <v>8.5</v>
      </c>
      <c r="K47" s="46" t="s">
        <v>90</v>
      </c>
    </row>
    <row r="48" s="3" customFormat="1" ht="20.25" customHeight="1" spans="1:11">
      <c r="A48" s="76" t="s">
        <v>99</v>
      </c>
      <c r="B48" s="76"/>
      <c r="C48" s="76"/>
      <c r="D48" s="76"/>
      <c r="E48" s="76"/>
      <c r="F48" s="76"/>
      <c r="G48" s="76"/>
      <c r="H48" s="76"/>
      <c r="I48" s="76"/>
      <c r="J48" s="87">
        <f>J8+SUM(J15:J47)</f>
        <v>94</v>
      </c>
      <c r="K48" s="91"/>
    </row>
    <row r="49" s="4" customFormat="1" ht="15" spans="1:1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</row>
    <row r="50" s="3" customFormat="1" ht="15" spans="1:1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</row>
    <row r="51" s="3" customFormat="1" ht="15" spans="1:1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="3" customFormat="1" ht="15" spans="1:1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</row>
    <row r="53" s="3" customFormat="1" ht="15" spans="1:11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</row>
  </sheetData>
  <mergeCells count="4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43:I43"/>
    <mergeCell ref="A48:I48"/>
    <mergeCell ref="A49:K49"/>
    <mergeCell ref="A50:K50"/>
    <mergeCell ref="A51:K51"/>
    <mergeCell ref="A52:K52"/>
    <mergeCell ref="A53:K53"/>
    <mergeCell ref="A12:A13"/>
    <mergeCell ref="A14:A47"/>
    <mergeCell ref="B15:B43"/>
    <mergeCell ref="B44:B47"/>
    <mergeCell ref="C15:C20"/>
    <mergeCell ref="C21:C23"/>
    <mergeCell ref="C24:C42"/>
    <mergeCell ref="C44:C47"/>
    <mergeCell ref="D24:D29"/>
    <mergeCell ref="D30:D35"/>
    <mergeCell ref="D36:D41"/>
    <mergeCell ref="E24:E29"/>
    <mergeCell ref="E30:E35"/>
    <mergeCell ref="E36:E41"/>
    <mergeCell ref="J24:J29"/>
    <mergeCell ref="J30:J35"/>
    <mergeCell ref="J36:J41"/>
    <mergeCell ref="K8:K11"/>
    <mergeCell ref="A7:C11"/>
    <mergeCell ref="H15:I42"/>
    <mergeCell ref="H44:I4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2021-04-13T06:33:00Z</cp:lastPrinted>
  <dcterms:modified xsi:type="dcterms:W3CDTF">2021-06-02T07:11:48Z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