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F17" authorId="0">
      <text>
        <r>
          <rPr>
            <b/>
            <sz val="9"/>
            <rFont val="Tahoma"/>
            <charset val="134"/>
          </rPr>
          <t>Lenovo:</t>
        </r>
        <r>
          <rPr>
            <sz val="9"/>
            <rFont val="Tahoma"/>
            <charset val="134"/>
          </rPr>
          <t xml:space="preserve">
</t>
        </r>
        <r>
          <rPr>
            <sz val="9"/>
            <rFont val="宋体"/>
            <charset val="134"/>
          </rPr>
          <t>年初申报表指标：约为</t>
        </r>
        <r>
          <rPr>
            <sz val="9"/>
            <rFont val="Tahoma"/>
            <charset val="134"/>
          </rPr>
          <t>17</t>
        </r>
        <r>
          <rPr>
            <sz val="9"/>
            <rFont val="宋体"/>
            <charset val="134"/>
          </rPr>
          <t>公里</t>
        </r>
      </text>
    </comment>
  </commentList>
</comments>
</file>

<file path=xl/sharedStrings.xml><?xml version="1.0" encoding="utf-8"?>
<sst xmlns="http://schemas.openxmlformats.org/spreadsheetml/2006/main" count="98" uniqueCount="82">
  <si>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</si>
  <si>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</si>
  <si>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</si>
  <si>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新一代国家交通控制网及智慧公路试点工程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</si>
  <si>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</si>
  <si>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</si>
  <si>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</si>
  <si>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</si>
  <si>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</si>
  <si>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</si>
  <si>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</si>
  <si>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</si>
  <si>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</si>
  <si>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</si>
  <si>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</si>
  <si>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</si>
  <si>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</si>
  <si>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</si>
  <si>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</si>
  <si>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</si>
  <si>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</si>
  <si>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</si>
  <si>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</si>
  <si>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</si>
  <si>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为贯彻落实网络强国战略，按照《交通运输信息化“十三五”发展规划》要求，以公路基础设施智能化升级为突破，探索利用大数据、物联网、车路协同等技术，提高路网运行效率、安全保障和信息服务能力。主要内容包括基础设施数字化、车路协同示范应用、智慧服务区、基于大数据的路网综合管理四个方面。工程概算总投资约2亿元，其中，财政补助资金5000万，其余资金由建设单位自筹。2020年完成基础设施数字化系统、车路协同示范主要功能建设。</t>
  </si>
  <si>
    <t>以公路基础设施智能化升级为突破，探索利用大数据、物联网、车路协同等技术，提高路网运行效率、安全保障和信息服务能力。主要内容包括基础设施数字化、车路协同示范应用、智慧服务区、基于大数据的路网综合管理四个方面。工程概算总投资约23129.7546万元，其中交通运输部补助资金5000万。截至2020年完成约6300万建设内容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</si>
  <si>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</si>
  <si>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</si>
  <si>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</si>
  <si>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</si>
  <si>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</si>
  <si>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</si>
  <si>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</si>
  <si>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</si>
  <si>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</si>
  <si>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</si>
  <si>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编制延崇高速（北京段）智慧公路（二期工程）施工图设计文件</t>
  </si>
  <si>
    <t>1套</t>
  </si>
  <si>
    <t>完成值达到指标值，记满分；未达到指标值，按B/A或A/B*该指标分值记分。(即较小的数/大数*该指标分值）</t>
  </si>
  <si>
    <t>基础设施数字化系统</t>
  </si>
  <si>
    <t>玉渡山隧道、温泉特大桥、回音崖边坡设置的健康监测系统；K12-K22范围内设置的物联网模块以及1套道路设施资产动态数据处理平台</t>
  </si>
  <si>
    <t>车路协同示范应用</t>
  </si>
  <si>
    <t>完成隧道区域高精度定位设备安装、高精度地图制作，车路协同中心平台的部分建设</t>
  </si>
  <si>
    <t>质量指标
（13分）</t>
  </si>
  <si>
    <t>基础设施数字化系统验收合格率</t>
  </si>
  <si>
    <t>通过</t>
  </si>
  <si>
    <t>车路协同示范应用验收合格率</t>
  </si>
  <si>
    <t>专家评审通过率</t>
  </si>
  <si>
    <t>时效指标
（12分）</t>
  </si>
  <si>
    <t>基础设施数字化建设进度</t>
  </si>
  <si>
    <t>2020年内完成</t>
  </si>
  <si>
    <t>车路协同建设进度</t>
  </si>
  <si>
    <t>付款进度</t>
  </si>
  <si>
    <t>2020年12月前完成资金支付</t>
  </si>
  <si>
    <t>已完成资金支付</t>
  </si>
  <si>
    <t>成本指标
（10分）</t>
  </si>
  <si>
    <t>基础设施数字化系统投资控制数</t>
  </si>
  <si>
    <t>2291万元</t>
  </si>
  <si>
    <t>2255万元</t>
  </si>
  <si>
    <t>在预算控制范围内得满分，超出预算按A/B*该指标分值计分</t>
  </si>
  <si>
    <t>车路协同示范应用投资控制数</t>
  </si>
  <si>
    <t>256万元</t>
  </si>
  <si>
    <t>724万元</t>
  </si>
  <si>
    <t>提前对车路协同系统中心平台进行改造，根据实际建设进度支付资金</t>
  </si>
  <si>
    <t>项目预算控制数</t>
  </si>
  <si>
    <t>2547万元</t>
  </si>
  <si>
    <t>2980万元</t>
  </si>
  <si>
    <t>效
果
指
标
(40分)</t>
  </si>
  <si>
    <t>效益指标
（40分）</t>
  </si>
  <si>
    <t>经济效益</t>
  </si>
  <si>
    <t>运营养护经济性得到提升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</si>
  <si>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</si>
  <si>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完成情况证明材料不充分</t>
  </si>
  <si>
    <t>社会效益</t>
  </si>
  <si>
    <t>提高路网运行效率、安全保障和信息服务能力。</t>
  </si>
  <si>
    <t>环境效益</t>
  </si>
  <si>
    <t>不造成对生态环境的破坏</t>
  </si>
  <si>
    <t>未造成生态环境的破坏</t>
  </si>
  <si>
    <t>可持续效益</t>
  </si>
  <si>
    <t>基础设施持久度得到提升</t>
  </si>
  <si>
    <t>提升基础设施持久度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</si>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</sst>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name val="Tahoma"/>
      <charset val="134"/>
    </font>
    <font>
      <b/>
      <sz val="9"/>
      <name val="Tahoma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4" fillId="0" borderId="0"/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/>
    <xf numFmtId="0" fontId="0" fillId="20" borderId="23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28" fillId="16" borderId="21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30" fillId="0" borderId="0"/>
    <xf numFmtId="0" fontId="18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0" fillId="0" borderId="0"/>
    <xf numFmtId="0" fontId="18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0" fillId="0" borderId="0"/>
    <xf numFmtId="0" fontId="18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0" fillId="0" borderId="0"/>
    <xf numFmtId="0" fontId="24" fillId="0" borderId="0">
      <alignment vertical="center"/>
    </xf>
    <xf numFmtId="0" fontId="24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4" fillId="0" borderId="0"/>
    <xf numFmtId="0" fontId="24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8" fillId="0" borderId="2" xfId="47" applyFont="1" applyFill="1" applyBorder="1" applyAlignment="1">
      <alignment horizontal="left" vertical="center" wrapText="1"/>
    </xf>
    <xf numFmtId="0" fontId="0" fillId="0" borderId="8" xfId="58" applyFont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zoomScale="85" zoomScaleNormal="85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23.1272727272727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5000</v>
      </c>
      <c r="F8" s="26">
        <v>5000</v>
      </c>
      <c r="G8" s="26">
        <v>5000</v>
      </c>
      <c r="H8" s="27">
        <v>10</v>
      </c>
      <c r="I8" s="64">
        <f>+G8/F8</f>
        <v>1</v>
      </c>
      <c r="J8" s="22">
        <f>IF(H8*I8&lt;10,H8*I8,10)</f>
        <v>10</v>
      </c>
      <c r="K8" s="65" t="s">
        <v>17</v>
      </c>
    </row>
    <row r="9" s="2" customFormat="1" ht="18" customHeight="1" spans="1:11">
      <c r="A9" s="23"/>
      <c r="B9" s="24"/>
      <c r="C9" s="25"/>
      <c r="D9" s="28" t="s">
        <v>18</v>
      </c>
      <c r="E9" s="26">
        <v>5000</v>
      </c>
      <c r="F9" s="26">
        <v>5000</v>
      </c>
      <c r="G9" s="26">
        <v>5000</v>
      </c>
      <c r="H9" s="27"/>
      <c r="I9" s="64"/>
      <c r="J9" s="22"/>
      <c r="K9" s="66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7"/>
      <c r="K10" s="66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7"/>
      <c r="K11" s="68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9"/>
    </row>
    <row r="13" s="2" customFormat="1" ht="101.1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70"/>
      <c r="J14" s="67" t="s">
        <v>14</v>
      </c>
      <c r="K14" s="44" t="s">
        <v>33</v>
      </c>
    </row>
    <row r="15" s="2" customFormat="1" ht="59.1" customHeight="1" spans="1:11">
      <c r="A15" s="46"/>
      <c r="B15" s="47" t="s">
        <v>34</v>
      </c>
      <c r="C15" s="48" t="s">
        <v>35</v>
      </c>
      <c r="D15" s="49" t="s">
        <v>36</v>
      </c>
      <c r="E15" s="26">
        <v>5</v>
      </c>
      <c r="F15" s="50" t="s">
        <v>37</v>
      </c>
      <c r="G15" s="51" t="s">
        <v>37</v>
      </c>
      <c r="H15" s="18" t="s">
        <v>38</v>
      </c>
      <c r="I15" s="20"/>
      <c r="J15" s="26">
        <v>5</v>
      </c>
      <c r="K15" s="27"/>
    </row>
    <row r="16" s="2" customFormat="1" ht="84" spans="1:11">
      <c r="A16" s="46"/>
      <c r="B16" s="52"/>
      <c r="C16" s="53"/>
      <c r="D16" s="49" t="s">
        <v>39</v>
      </c>
      <c r="E16" s="26">
        <v>5</v>
      </c>
      <c r="F16" s="50" t="s">
        <v>37</v>
      </c>
      <c r="G16" s="54" t="s">
        <v>40</v>
      </c>
      <c r="H16" s="23"/>
      <c r="I16" s="25"/>
      <c r="J16" s="26">
        <v>5</v>
      </c>
      <c r="K16" s="27"/>
    </row>
    <row r="17" s="2" customFormat="1" ht="56" spans="1:11">
      <c r="A17" s="46"/>
      <c r="B17" s="52"/>
      <c r="C17" s="53"/>
      <c r="D17" s="49" t="s">
        <v>41</v>
      </c>
      <c r="E17" s="26">
        <v>5</v>
      </c>
      <c r="F17" s="51" t="s">
        <v>37</v>
      </c>
      <c r="G17" s="54" t="s">
        <v>42</v>
      </c>
      <c r="H17" s="23"/>
      <c r="I17" s="25"/>
      <c r="J17" s="26">
        <v>5</v>
      </c>
      <c r="K17" s="27"/>
    </row>
    <row r="18" s="2" customFormat="1" ht="37.5" customHeight="1" spans="1:11">
      <c r="A18" s="46"/>
      <c r="B18" s="52"/>
      <c r="C18" s="47" t="s">
        <v>43</v>
      </c>
      <c r="D18" s="55" t="s">
        <v>44</v>
      </c>
      <c r="E18" s="56">
        <v>4</v>
      </c>
      <c r="F18" s="57">
        <v>1</v>
      </c>
      <c r="G18" s="51" t="s">
        <v>45</v>
      </c>
      <c r="H18" s="23"/>
      <c r="I18" s="25"/>
      <c r="J18" s="26">
        <v>4</v>
      </c>
      <c r="K18" s="27"/>
    </row>
    <row r="19" s="2" customFormat="1" ht="37.5" customHeight="1" spans="1:11">
      <c r="A19" s="46"/>
      <c r="B19" s="52"/>
      <c r="C19" s="52"/>
      <c r="D19" s="55" t="s">
        <v>46</v>
      </c>
      <c r="E19" s="56">
        <v>4</v>
      </c>
      <c r="F19" s="57">
        <v>1</v>
      </c>
      <c r="G19" s="51" t="s">
        <v>45</v>
      </c>
      <c r="H19" s="23"/>
      <c r="I19" s="25"/>
      <c r="J19" s="26">
        <v>4</v>
      </c>
      <c r="K19" s="27"/>
    </row>
    <row r="20" s="2" customFormat="1" ht="37.5" customHeight="1" spans="1:11">
      <c r="A20" s="46"/>
      <c r="B20" s="52"/>
      <c r="C20" s="52"/>
      <c r="D20" s="55" t="s">
        <v>47</v>
      </c>
      <c r="E20" s="56">
        <v>5</v>
      </c>
      <c r="F20" s="57">
        <v>1</v>
      </c>
      <c r="G20" s="51" t="s">
        <v>45</v>
      </c>
      <c r="H20" s="23"/>
      <c r="I20" s="25"/>
      <c r="J20" s="26">
        <v>5</v>
      </c>
      <c r="K20" s="27"/>
    </row>
    <row r="21" s="2" customFormat="1" ht="34.5" customHeight="1" spans="1:11">
      <c r="A21" s="46"/>
      <c r="B21" s="52"/>
      <c r="C21" s="48" t="s">
        <v>48</v>
      </c>
      <c r="D21" s="55" t="s">
        <v>49</v>
      </c>
      <c r="E21" s="27">
        <v>4</v>
      </c>
      <c r="F21" s="26" t="s">
        <v>50</v>
      </c>
      <c r="G21" s="26" t="s">
        <v>50</v>
      </c>
      <c r="H21" s="23"/>
      <c r="I21" s="25"/>
      <c r="J21" s="26">
        <v>4</v>
      </c>
      <c r="K21" s="27"/>
    </row>
    <row r="22" s="2" customFormat="1" ht="34.5" customHeight="1" spans="1:11">
      <c r="A22" s="46"/>
      <c r="B22" s="52"/>
      <c r="C22" s="53"/>
      <c r="D22" s="55" t="s">
        <v>51</v>
      </c>
      <c r="E22" s="27">
        <v>4</v>
      </c>
      <c r="F22" s="26" t="s">
        <v>50</v>
      </c>
      <c r="G22" s="26" t="s">
        <v>50</v>
      </c>
      <c r="H22" s="23"/>
      <c r="I22" s="25"/>
      <c r="J22" s="26">
        <v>4</v>
      </c>
      <c r="K22" s="27"/>
    </row>
    <row r="23" s="2" customFormat="1" ht="34.5" customHeight="1" spans="1:11">
      <c r="A23" s="46"/>
      <c r="B23" s="52"/>
      <c r="C23" s="53"/>
      <c r="D23" s="55" t="s">
        <v>52</v>
      </c>
      <c r="E23" s="27">
        <v>4</v>
      </c>
      <c r="F23" s="26" t="s">
        <v>53</v>
      </c>
      <c r="G23" s="26" t="s">
        <v>54</v>
      </c>
      <c r="H23" s="23"/>
      <c r="I23" s="25"/>
      <c r="J23" s="26">
        <v>4</v>
      </c>
      <c r="K23" s="27"/>
    </row>
    <row r="24" s="2" customFormat="1" ht="34.5" customHeight="1" spans="1:11">
      <c r="A24" s="46"/>
      <c r="B24" s="52"/>
      <c r="C24" s="48" t="s">
        <v>55</v>
      </c>
      <c r="D24" s="55" t="s">
        <v>56</v>
      </c>
      <c r="E24" s="27">
        <v>3</v>
      </c>
      <c r="F24" s="58" t="s">
        <v>57</v>
      </c>
      <c r="G24" s="58" t="s">
        <v>58</v>
      </c>
      <c r="H24" s="18" t="s">
        <v>59</v>
      </c>
      <c r="I24" s="20"/>
      <c r="J24" s="26">
        <v>3</v>
      </c>
      <c r="K24" s="44"/>
    </row>
    <row r="25" s="2" customFormat="1" ht="70" spans="1:11">
      <c r="A25" s="46"/>
      <c r="B25" s="52"/>
      <c r="C25" s="53"/>
      <c r="D25" s="55" t="s">
        <v>60</v>
      </c>
      <c r="E25" s="27">
        <v>3</v>
      </c>
      <c r="F25" s="58" t="s">
        <v>61</v>
      </c>
      <c r="G25" s="58" t="s">
        <v>62</v>
      </c>
      <c r="H25" s="23"/>
      <c r="I25" s="25"/>
      <c r="J25" s="26">
        <v>1.06</v>
      </c>
      <c r="K25" s="71" t="s">
        <v>63</v>
      </c>
    </row>
    <row r="26" s="2" customFormat="1" ht="70" spans="1:11">
      <c r="A26" s="46"/>
      <c r="B26" s="52"/>
      <c r="C26" s="53"/>
      <c r="D26" s="55" t="s">
        <v>64</v>
      </c>
      <c r="E26" s="27">
        <v>4</v>
      </c>
      <c r="F26" s="58" t="s">
        <v>65</v>
      </c>
      <c r="G26" s="58" t="s">
        <v>66</v>
      </c>
      <c r="H26" s="23"/>
      <c r="I26" s="25"/>
      <c r="J26" s="26">
        <v>3.42</v>
      </c>
      <c r="K26" s="71" t="s">
        <v>63</v>
      </c>
    </row>
    <row r="27" s="2" customFormat="1" ht="57" customHeight="1" spans="1:11">
      <c r="A27" s="46"/>
      <c r="B27" s="47" t="s">
        <v>67</v>
      </c>
      <c r="C27" s="48" t="s">
        <v>68</v>
      </c>
      <c r="D27" s="49" t="s">
        <v>69</v>
      </c>
      <c r="E27" s="27">
        <f>7+3</f>
        <v>10</v>
      </c>
      <c r="F27" s="59" t="s">
        <v>70</v>
      </c>
      <c r="G27" s="59" t="s">
        <v>70</v>
      </c>
      <c r="H27" s="18" t="s">
        <v>71</v>
      </c>
      <c r="I27" s="20"/>
      <c r="J27" s="26">
        <v>8.5</v>
      </c>
      <c r="K27" s="71" t="s">
        <v>72</v>
      </c>
    </row>
    <row r="28" s="2" customFormat="1" ht="49.5" customHeight="1" spans="1:11">
      <c r="A28" s="46"/>
      <c r="B28" s="52"/>
      <c r="C28" s="53"/>
      <c r="D28" s="49" t="s">
        <v>73</v>
      </c>
      <c r="E28" s="27">
        <f>8+2</f>
        <v>10</v>
      </c>
      <c r="F28" s="59" t="s">
        <v>74</v>
      </c>
      <c r="G28" s="59" t="s">
        <v>74</v>
      </c>
      <c r="H28" s="23"/>
      <c r="I28" s="25"/>
      <c r="J28" s="26">
        <v>8.5</v>
      </c>
      <c r="K28" s="71" t="s">
        <v>72</v>
      </c>
    </row>
    <row r="29" s="2" customFormat="1" ht="56.25" customHeight="1" spans="1:11">
      <c r="A29" s="46"/>
      <c r="B29" s="52"/>
      <c r="C29" s="53"/>
      <c r="D29" s="55" t="s">
        <v>75</v>
      </c>
      <c r="E29" s="27">
        <f>7+3</f>
        <v>10</v>
      </c>
      <c r="F29" s="59" t="s">
        <v>76</v>
      </c>
      <c r="G29" s="59" t="s">
        <v>77</v>
      </c>
      <c r="H29" s="23"/>
      <c r="I29" s="25"/>
      <c r="J29" s="26">
        <v>8.5</v>
      </c>
      <c r="K29" s="71" t="s">
        <v>72</v>
      </c>
    </row>
    <row r="30" s="2" customFormat="1" ht="49.5" customHeight="1" spans="1:11">
      <c r="A30" s="46"/>
      <c r="B30" s="52"/>
      <c r="C30" s="53"/>
      <c r="D30" s="49" t="s">
        <v>78</v>
      </c>
      <c r="E30" s="27">
        <f>8+2</f>
        <v>10</v>
      </c>
      <c r="F30" s="59" t="s">
        <v>79</v>
      </c>
      <c r="G30" s="59" t="s">
        <v>80</v>
      </c>
      <c r="H30" s="23"/>
      <c r="I30" s="25"/>
      <c r="J30" s="26">
        <v>8.5</v>
      </c>
      <c r="K30" s="71" t="s">
        <v>72</v>
      </c>
    </row>
    <row r="31" s="2" customFormat="1" ht="25.5" customHeight="1" spans="1:11">
      <c r="A31" s="60" t="s">
        <v>81</v>
      </c>
      <c r="B31" s="60"/>
      <c r="C31" s="60"/>
      <c r="D31" s="60"/>
      <c r="E31" s="60"/>
      <c r="F31" s="60"/>
      <c r="G31" s="60"/>
      <c r="H31" s="60"/>
      <c r="I31" s="60"/>
      <c r="J31" s="67">
        <f>J8+SUM(J15:J30)</f>
        <v>91.48</v>
      </c>
      <c r="K31" s="72"/>
    </row>
    <row r="32" s="3" customFormat="1" spans="1:11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</row>
    <row r="33" s="2" customFormat="1" spans="1:1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="2" customFormat="1" spans="1:1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="2" customFormat="1" spans="1:1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</row>
    <row r="36" s="2" customFormat="1" spans="1:11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1:I31"/>
    <mergeCell ref="A32:K32"/>
    <mergeCell ref="A33:K33"/>
    <mergeCell ref="A34:K34"/>
    <mergeCell ref="A35:K35"/>
    <mergeCell ref="A36:K36"/>
    <mergeCell ref="A12:A13"/>
    <mergeCell ref="A14:A30"/>
    <mergeCell ref="B15:B26"/>
    <mergeCell ref="B27:B30"/>
    <mergeCell ref="C15:C17"/>
    <mergeCell ref="C18:C20"/>
    <mergeCell ref="C21:C23"/>
    <mergeCell ref="C24:C26"/>
    <mergeCell ref="C27:C30"/>
    <mergeCell ref="K8:K11"/>
    <mergeCell ref="H15:I23"/>
    <mergeCell ref="H24:I26"/>
    <mergeCell ref="H27:I30"/>
    <mergeCell ref="A7:C11"/>
  </mergeCells>
  <pageMargins left="0.354330708661417" right="0.354330708661417" top="0.393700787401575" bottom="0.393700787401575" header="0.511811023622047" footer="0.511811023622047"/>
  <pageSetup paperSize="9" scale="64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