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763"/>
  </bookViews>
  <sheets>
    <sheet name="2.信息系统建设维护" sheetId="18" r:id="rId1"/>
  </sheets>
  <definedNames>
    <definedName name="_xlnm.Print_Area" localSheetId="0">'2.信息系统建设维护'!$A$1:$K$32</definedName>
  </definedNames>
  <calcPr calcId="144525"/>
</workbook>
</file>

<file path=xl/sharedStrings.xml><?xml version="1.0" encoding="utf-8"?>
<sst xmlns="http://schemas.openxmlformats.org/spreadsheetml/2006/main" count="87" uniqueCount="76">
  <si>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</si>
  <si>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</si>
  <si>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</si>
  <si>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2020年交通信息化运行维护费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</si>
  <si>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</si>
  <si>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</si>
  <si>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</si>
  <si>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北京市交通信息中心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</si>
  <si>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</si>
  <si>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</si>
  <si>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</si>
  <si>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</si>
  <si>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</si>
  <si>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</si>
  <si>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</si>
  <si>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</si>
  <si>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</si>
  <si>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</si>
  <si>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</si>
  <si>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</si>
  <si>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</si>
  <si>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</si>
  <si>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</si>
  <si>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</si>
  <si>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完成29个节点的互联网接入服务，200余台网络和安全设备运行保障，200余台pc服务器和10余台小型机运维，9台存储设备运维，北京市交通行业数据中心、北京市小客车指标调控管理信息系统、委网站等40余个重要应用系统运维，2次网络和信息系统安全检查及整改，10余类专题地图图层更新，北京交通APP运维，公共自行车微信易信运维，10余条专线接入，1000余台800兆终端设备及指挥大厅信号覆盖设备运维，70余台视频会议系统设备运维等。</t>
  </si>
  <si>
    <t xml:space="preserve">    完成对委系统30余个网络节点、64条专线、200余台网络及安全设备、405台物理及虚拟化服务器、40余个重要信息系统以及机房基础环境等运行维护管理工作。通过24小时监控值守和应急响应，及时发现并处置全委范围内各类网络故障29次、机房环境故障8次，开展应急抢修机房空调9次；发现信息系统故障158余次。完成交通运输部、市委市政府、市应急、市防汛办及交通委内部共1500余次视频会议调试和保障工作（较2019年增加305%）。完成2020年全国两会、新冠疫情防控、2020年汛期、服贸会等重大活动和特殊天气期间1500余次视频值守保障工作。完成全委系统内503件电子产品设备报废的技术鉴定工作，报废资产原值达342.96万元。全年累计完成终端运维工作1656次，按时处置率99%。根据委系统用户需求，及时发放了800兆设备配件300件并统计使用时长。完成交通执法总队1282部手台改频及39部手台入网工作，完成1627部设备资产清查工作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</si>
  <si>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</si>
  <si>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</si>
  <si>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</si>
  <si>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</si>
  <si>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</si>
  <si>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</si>
  <si>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</si>
  <si>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</si>
  <si>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</si>
  <si>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</si>
  <si>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硬件采购/维护数量</t>
  </si>
  <si>
    <t>≥500台/套</t>
  </si>
  <si>
    <t>600台/套</t>
  </si>
  <si>
    <r>
      <rPr>
        <sz val="11"/>
        <color theme="1"/>
        <rFont val="宋体"/>
        <charset val="134"/>
      </rPr>
      <t>完成值达到指标值，记满分；未达到指标值，按</t>
    </r>
    <r>
      <rPr>
        <sz val="11"/>
        <color indexed="8"/>
        <rFont val="宋体"/>
        <charset val="134"/>
      </rPr>
      <t>B/A或A/B*该指标分值记分。(即较小的数/大数*该指标分值）</t>
    </r>
  </si>
  <si>
    <t>互联网服务/接入单位</t>
  </si>
  <si>
    <t>29家</t>
  </si>
  <si>
    <t>首发大厦C座房屋租赁面积</t>
  </si>
  <si>
    <t>1270.54平方米</t>
  </si>
  <si>
    <t>应用系统监控/运维</t>
  </si>
  <si>
    <t>46个各类重要信息系统</t>
  </si>
  <si>
    <t>专线接入</t>
  </si>
  <si>
    <t>10余条</t>
  </si>
  <si>
    <t>质量指标
（13分）</t>
  </si>
  <si>
    <t>系统正常运行率</t>
  </si>
  <si>
    <t>≥99%</t>
  </si>
  <si>
    <t>系统故障修复响应时间</t>
  </si>
  <si>
    <t>≤4小时</t>
  </si>
  <si>
    <t>系统运行维护响应时间</t>
  </si>
  <si>
    <t>≤30分钟</t>
  </si>
  <si>
    <t>故障排除时间</t>
  </si>
  <si>
    <t>据不同故障，按照合同要求最短时间排除故障或更换备机</t>
  </si>
  <si>
    <t>时效指标
（12分）</t>
  </si>
  <si>
    <t>系统运行维护进度</t>
  </si>
  <si>
    <t>全年进行，并根据业务需求按计划和实际发生故障情况及时进行维护或排除</t>
  </si>
  <si>
    <t>全年</t>
  </si>
  <si>
    <t>房租支付进度</t>
  </si>
  <si>
    <t>按照合同规定时间进行支付，2020年12月前完成支付工作</t>
  </si>
  <si>
    <t>当年12月前</t>
  </si>
  <si>
    <t>成本指标
（10分）</t>
  </si>
  <si>
    <t>项目预算控制数</t>
  </si>
  <si>
    <t>2324.13098万元</t>
  </si>
  <si>
    <t>2309.107977万元</t>
  </si>
  <si>
    <r>
      <rPr>
        <sz val="11"/>
        <color theme="1"/>
        <rFont val="宋体"/>
        <charset val="134"/>
      </rPr>
      <t>在预算控制范围内得满分，超出预算按</t>
    </r>
    <r>
      <rPr>
        <sz val="11"/>
        <color indexed="8"/>
        <rFont val="宋体"/>
        <charset val="134"/>
      </rPr>
      <t>A/B*该指标分值计分</t>
    </r>
  </si>
  <si>
    <t>效
果
指
标
(40分)</t>
  </si>
  <si>
    <t>效益指标
（40分）</t>
  </si>
  <si>
    <t>社会效益</t>
  </si>
  <si>
    <t>为委内各单位、相关处室及社会公众提供交通信息服务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</si>
  <si>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</si>
  <si>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</si>
  <si>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总分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</si>
</sst>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"/>
  </numFmts>
  <fonts count="34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b/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b/>
      <sz val="15"/>
      <color theme="3"/>
      <name val="宋体"/>
      <charset val="134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63">
    <xf numFmtId="0" fontId="0" fillId="0" borderId="0">
      <alignment vertical="center"/>
    </xf>
    <xf numFmtId="0" fontId="7" fillId="0" borderId="0"/>
    <xf numFmtId="42" fontId="0" fillId="0" borderId="0" applyFont="0" applyFill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7" fillId="21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/>
    <xf numFmtId="0" fontId="0" fillId="32" borderId="23" applyNumberFormat="0" applyFont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2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3" fillId="13" borderId="19" applyNumberFormat="0" applyAlignment="0" applyProtection="0">
      <alignment vertical="center"/>
    </xf>
    <xf numFmtId="0" fontId="28" fillId="13" borderId="22" applyNumberFormat="0" applyAlignment="0" applyProtection="0">
      <alignment vertical="center"/>
    </xf>
    <xf numFmtId="0" fontId="14" fillId="3" borderId="16" applyNumberFormat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/>
    <xf numFmtId="0" fontId="19" fillId="25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3" fillId="0" borderId="0"/>
    <xf numFmtId="0" fontId="19" fillId="17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3" fillId="0" borderId="0"/>
    <xf numFmtId="0" fontId="19" fillId="2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3" fillId="0" borderId="0"/>
    <xf numFmtId="0" fontId="7" fillId="0" borderId="0">
      <alignment vertical="center"/>
    </xf>
    <xf numFmtId="0" fontId="7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0" fontId="7" fillId="0" borderId="0"/>
    <xf numFmtId="0" fontId="7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8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/>
    </xf>
    <xf numFmtId="176" fontId="7" fillId="0" borderId="8" xfId="0" applyNumberFormat="1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left" vertical="center"/>
    </xf>
    <xf numFmtId="0" fontId="9" fillId="0" borderId="8" xfId="47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10" fillId="0" borderId="8" xfId="0" applyFont="1" applyFill="1" applyBorder="1" applyAlignment="1">
      <alignment horizontal="left" vertical="center"/>
    </xf>
    <xf numFmtId="0" fontId="10" fillId="0" borderId="4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textRotation="255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3" xfId="0" applyFont="1" applyBorder="1">
      <alignment vertical="center"/>
    </xf>
    <xf numFmtId="0" fontId="7" fillId="0" borderId="14" xfId="0" applyFont="1" applyFill="1" applyBorder="1" applyAlignment="1">
      <alignment horizontal="center" vertical="center" textRotation="255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left" vertical="center" wrapText="1"/>
    </xf>
    <xf numFmtId="0" fontId="7" fillId="0" borderId="4" xfId="0" applyNumberFormat="1" applyFont="1" applyFill="1" applyBorder="1" applyAlignment="1">
      <alignment horizontal="left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3" xfId="0" applyNumberFormat="1" applyFont="1" applyBorder="1" applyAlignment="1">
      <alignment horizontal="left" vertical="center" wrapText="1"/>
    </xf>
    <xf numFmtId="0" fontId="7" fillId="0" borderId="13" xfId="0" applyFont="1" applyBorder="1" applyAlignment="1">
      <alignment horizontal="center" vertical="center" textRotation="255"/>
    </xf>
    <xf numFmtId="0" fontId="7" fillId="0" borderId="8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textRotation="255"/>
    </xf>
    <xf numFmtId="0" fontId="9" fillId="0" borderId="13" xfId="54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/>
    </xf>
    <xf numFmtId="0" fontId="7" fillId="0" borderId="8" xfId="58" applyFont="1" applyFill="1" applyBorder="1" applyAlignment="1">
      <alignment horizontal="center" vertical="center" wrapText="1"/>
    </xf>
    <xf numFmtId="0" fontId="7" fillId="0" borderId="8" xfId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9" fillId="0" borderId="15" xfId="54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9" fillId="0" borderId="14" xfId="54" applyFont="1" applyBorder="1" applyAlignment="1">
      <alignment horizontal="center" vertical="center" wrapText="1"/>
    </xf>
    <xf numFmtId="0" fontId="7" fillId="0" borderId="8" xfId="0" applyFont="1" applyFill="1" applyBorder="1" applyAlignment="1">
      <alignment horizontal="left" vertical="center"/>
    </xf>
    <xf numFmtId="0" fontId="7" fillId="0" borderId="8" xfId="1" applyFont="1" applyBorder="1" applyAlignment="1">
      <alignment horizontal="left" vertical="center" wrapText="1"/>
    </xf>
    <xf numFmtId="9" fontId="7" fillId="0" borderId="8" xfId="0" applyNumberFormat="1" applyFont="1" applyBorder="1" applyAlignment="1">
      <alignment horizontal="left" vertical="center" wrapText="1"/>
    </xf>
    <xf numFmtId="9" fontId="7" fillId="0" borderId="8" xfId="0" applyNumberFormat="1" applyFont="1" applyBorder="1" applyAlignment="1">
      <alignment horizontal="center" vertical="center"/>
    </xf>
    <xf numFmtId="0" fontId="9" fillId="0" borderId="8" xfId="54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176" fontId="2" fillId="0" borderId="1" xfId="0" applyNumberFormat="1" applyFont="1" applyBorder="1" applyAlignment="1">
      <alignment horizontal="center" vertical="center" wrapText="1"/>
    </xf>
    <xf numFmtId="10" fontId="7" fillId="0" borderId="8" xfId="0" applyNumberFormat="1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176" fontId="7" fillId="0" borderId="8" xfId="0" applyNumberFormat="1" applyFont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4" xfId="0" applyFont="1" applyBorder="1">
      <alignment vertical="center"/>
    </xf>
    <xf numFmtId="0" fontId="7" fillId="0" borderId="4" xfId="0" applyNumberFormat="1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3"/>
  <sheetViews>
    <sheetView tabSelected="1" zoomScale="50" zoomScaleNormal="50" topLeftCell="A4" workbookViewId="0">
      <selection activeCell="F27" sqref="F27:G27"/>
    </sheetView>
  </sheetViews>
  <sheetFormatPr defaultColWidth="9" defaultRowHeight="14"/>
  <cols>
    <col min="1" max="1" width="4.12727272727273" customWidth="1"/>
    <col min="2" max="3" width="9.87272727272727" customWidth="1"/>
    <col min="4" max="4" width="24.6272727272727" customWidth="1"/>
    <col min="5" max="5" width="16.2545454545455" style="7" customWidth="1"/>
    <col min="6" max="6" width="18.3727272727273" style="7" customWidth="1"/>
    <col min="7" max="7" width="17.2545454545455" style="7" customWidth="1"/>
    <col min="8" max="9" width="13.8727272727273" customWidth="1"/>
    <col min="10" max="10" width="11.2545454545455" style="8" customWidth="1"/>
    <col min="11" max="11" width="14.6272727272727" customWidth="1"/>
  </cols>
  <sheetData>
    <row r="1" ht="21" spans="1:11">
      <c r="A1" s="9"/>
      <c r="B1" s="9"/>
      <c r="C1" s="9"/>
      <c r="D1" s="9"/>
      <c r="E1" s="9"/>
      <c r="F1" s="9"/>
      <c r="G1" s="9"/>
      <c r="H1" s="9"/>
      <c r="I1" s="9"/>
      <c r="J1" s="9"/>
      <c r="K1" s="9"/>
    </row>
    <row r="2" s="1" customFormat="1" ht="23" spans="1:11">
      <c r="A2" s="10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="2" customFormat="1" ht="17.5" spans="1:11">
      <c r="A3" s="12" t="s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</row>
    <row r="4" s="2" customFormat="1" ht="12" customHeight="1" spans="1:11">
      <c r="A4" s="13"/>
      <c r="B4" s="13"/>
      <c r="C4" s="13"/>
      <c r="D4" s="13"/>
      <c r="E4" s="14"/>
      <c r="F4" s="14"/>
      <c r="G4" s="14"/>
      <c r="H4" s="13"/>
      <c r="I4" s="13"/>
      <c r="J4" s="75"/>
      <c r="K4" s="13"/>
    </row>
    <row r="5" s="3" customFormat="1" ht="20.25" customHeight="1" spans="1:11">
      <c r="A5" s="15" t="s">
        <v>2</v>
      </c>
      <c r="B5" s="16"/>
      <c r="C5" s="17"/>
      <c r="D5" s="15" t="s">
        <v>3</v>
      </c>
      <c r="E5" s="16"/>
      <c r="F5" s="16"/>
      <c r="G5" s="16"/>
      <c r="H5" s="16"/>
      <c r="I5" s="16"/>
      <c r="J5" s="16"/>
      <c r="K5" s="17"/>
    </row>
    <row r="6" s="3" customFormat="1" ht="31.9" customHeight="1" spans="1:11">
      <c r="A6" s="18" t="s">
        <v>4</v>
      </c>
      <c r="B6" s="19"/>
      <c r="C6" s="20"/>
      <c r="D6" s="21" t="s">
        <v>5</v>
      </c>
      <c r="E6" s="22"/>
      <c r="F6" s="23"/>
      <c r="G6" s="15" t="s">
        <v>6</v>
      </c>
      <c r="H6" s="17"/>
      <c r="I6" s="15" t="s">
        <v>7</v>
      </c>
      <c r="J6" s="16"/>
      <c r="K6" s="17"/>
    </row>
    <row r="7" s="3" customFormat="1" ht="39" customHeight="1" spans="1:11">
      <c r="A7" s="24" t="s">
        <v>8</v>
      </c>
      <c r="B7" s="25"/>
      <c r="C7" s="26"/>
      <c r="D7" s="27"/>
      <c r="E7" s="28" t="s">
        <v>9</v>
      </c>
      <c r="F7" s="28" t="s">
        <v>10</v>
      </c>
      <c r="G7" s="28" t="s">
        <v>11</v>
      </c>
      <c r="H7" s="28" t="s">
        <v>12</v>
      </c>
      <c r="I7" s="28" t="s">
        <v>13</v>
      </c>
      <c r="J7" s="28" t="s">
        <v>14</v>
      </c>
      <c r="K7" s="34" t="s">
        <v>15</v>
      </c>
    </row>
    <row r="8" s="3" customFormat="1" ht="20.25" customHeight="1" spans="1:11">
      <c r="A8" s="29"/>
      <c r="B8" s="30"/>
      <c r="C8" s="31"/>
      <c r="D8" s="32" t="s">
        <v>16</v>
      </c>
      <c r="E8" s="23">
        <v>2324.13098</v>
      </c>
      <c r="F8" s="33">
        <v>2310.067977</v>
      </c>
      <c r="G8" s="33">
        <v>2309.107977</v>
      </c>
      <c r="H8" s="34">
        <v>10</v>
      </c>
      <c r="I8" s="76">
        <f>+G8/F8</f>
        <v>0.999584427813572</v>
      </c>
      <c r="J8" s="28">
        <f>IF(H8*I8&lt;10,H8*I8,10)</f>
        <v>9.99584427813572</v>
      </c>
      <c r="K8" s="77" t="s">
        <v>17</v>
      </c>
    </row>
    <row r="9" s="3" customFormat="1" ht="20.25" customHeight="1" spans="1:11">
      <c r="A9" s="29"/>
      <c r="B9" s="30"/>
      <c r="C9" s="31"/>
      <c r="D9" s="35" t="s">
        <v>18</v>
      </c>
      <c r="E9" s="20">
        <v>2324.13098</v>
      </c>
      <c r="F9" s="33">
        <f>1763.348997+546.71898</f>
        <v>2310.067977</v>
      </c>
      <c r="G9" s="33">
        <f>1762.388997+546.71898</f>
        <v>2309.107977</v>
      </c>
      <c r="H9" s="34"/>
      <c r="I9" s="76"/>
      <c r="J9" s="28"/>
      <c r="K9" s="78"/>
    </row>
    <row r="10" s="3" customFormat="1" ht="20.25" customHeight="1" spans="1:11">
      <c r="A10" s="29"/>
      <c r="B10" s="30"/>
      <c r="C10" s="31"/>
      <c r="D10" s="35" t="s">
        <v>19</v>
      </c>
      <c r="E10" s="36"/>
      <c r="F10" s="37"/>
      <c r="G10" s="34"/>
      <c r="H10" s="34"/>
      <c r="I10" s="34"/>
      <c r="J10" s="79"/>
      <c r="K10" s="78"/>
    </row>
    <row r="11" s="3" customFormat="1" ht="20.25" customHeight="1" spans="1:11">
      <c r="A11" s="38"/>
      <c r="B11" s="39"/>
      <c r="C11" s="40"/>
      <c r="D11" s="35" t="s">
        <v>20</v>
      </c>
      <c r="E11" s="23"/>
      <c r="F11" s="37"/>
      <c r="G11" s="34"/>
      <c r="H11" s="34"/>
      <c r="I11" s="34"/>
      <c r="J11" s="79"/>
      <c r="K11" s="80"/>
    </row>
    <row r="12" s="4" customFormat="1" ht="25.5" customHeight="1" spans="1:11">
      <c r="A12" s="41" t="s">
        <v>21</v>
      </c>
      <c r="B12" s="42" t="s">
        <v>22</v>
      </c>
      <c r="C12" s="43"/>
      <c r="D12" s="43"/>
      <c r="E12" s="43"/>
      <c r="F12" s="44"/>
      <c r="G12" s="45" t="s">
        <v>23</v>
      </c>
      <c r="H12" s="46"/>
      <c r="I12" s="46"/>
      <c r="J12" s="46"/>
      <c r="K12" s="81"/>
    </row>
    <row r="13" s="5" customFormat="1" ht="165" customHeight="1" spans="1:11">
      <c r="A13" s="47"/>
      <c r="B13" s="48" t="s">
        <v>24</v>
      </c>
      <c r="C13" s="49"/>
      <c r="D13" s="49"/>
      <c r="E13" s="49"/>
      <c r="F13" s="50"/>
      <c r="G13" s="51" t="s">
        <v>25</v>
      </c>
      <c r="H13" s="52"/>
      <c r="I13" s="52"/>
      <c r="J13" s="52"/>
      <c r="K13" s="82"/>
    </row>
    <row r="14" s="3" customFormat="1" ht="25.5" customHeight="1" spans="1:11">
      <c r="A14" s="53" t="s">
        <v>26</v>
      </c>
      <c r="B14" s="54" t="s">
        <v>27</v>
      </c>
      <c r="C14" s="34" t="s">
        <v>28</v>
      </c>
      <c r="D14" s="34" t="s">
        <v>29</v>
      </c>
      <c r="E14" s="34" t="s">
        <v>30</v>
      </c>
      <c r="F14" s="54" t="s">
        <v>31</v>
      </c>
      <c r="G14" s="34" t="s">
        <v>32</v>
      </c>
      <c r="H14" s="55" t="s">
        <v>15</v>
      </c>
      <c r="I14" s="83"/>
      <c r="J14" s="79" t="s">
        <v>14</v>
      </c>
      <c r="K14" s="54" t="s">
        <v>33</v>
      </c>
    </row>
    <row r="15" s="3" customFormat="1" ht="26.25" customHeight="1" spans="1:11">
      <c r="A15" s="56"/>
      <c r="B15" s="57" t="s">
        <v>34</v>
      </c>
      <c r="C15" s="57" t="s">
        <v>35</v>
      </c>
      <c r="D15" s="58" t="s">
        <v>36</v>
      </c>
      <c r="E15" s="59">
        <v>3</v>
      </c>
      <c r="F15" s="60" t="s">
        <v>37</v>
      </c>
      <c r="G15" s="60" t="s">
        <v>38</v>
      </c>
      <c r="H15" s="61" t="s">
        <v>39</v>
      </c>
      <c r="I15" s="84"/>
      <c r="J15" s="34">
        <v>3</v>
      </c>
      <c r="K15" s="34"/>
    </row>
    <row r="16" s="3" customFormat="1" ht="26.25" customHeight="1" spans="1:11">
      <c r="A16" s="56"/>
      <c r="B16" s="62"/>
      <c r="C16" s="62"/>
      <c r="D16" s="58" t="s">
        <v>40</v>
      </c>
      <c r="E16" s="59">
        <v>3</v>
      </c>
      <c r="F16" s="60" t="s">
        <v>41</v>
      </c>
      <c r="G16" s="60" t="s">
        <v>41</v>
      </c>
      <c r="H16" s="63"/>
      <c r="I16" s="85"/>
      <c r="J16" s="34">
        <v>3</v>
      </c>
      <c r="K16" s="34"/>
    </row>
    <row r="17" s="3" customFormat="1" ht="26.25" customHeight="1" spans="1:11">
      <c r="A17" s="56"/>
      <c r="B17" s="62"/>
      <c r="C17" s="62"/>
      <c r="D17" s="58" t="s">
        <v>42</v>
      </c>
      <c r="E17" s="59">
        <v>3</v>
      </c>
      <c r="F17" s="60" t="s">
        <v>43</v>
      </c>
      <c r="G17" s="60" t="s">
        <v>43</v>
      </c>
      <c r="H17" s="63"/>
      <c r="I17" s="85"/>
      <c r="J17" s="34">
        <v>3</v>
      </c>
      <c r="K17" s="34"/>
    </row>
    <row r="18" s="3" customFormat="1" ht="44.45" customHeight="1" spans="1:11">
      <c r="A18" s="56"/>
      <c r="B18" s="62"/>
      <c r="C18" s="62"/>
      <c r="D18" s="58" t="s">
        <v>44</v>
      </c>
      <c r="E18" s="59">
        <v>3</v>
      </c>
      <c r="F18" s="60" t="s">
        <v>45</v>
      </c>
      <c r="G18" s="60" t="s">
        <v>45</v>
      </c>
      <c r="H18" s="63"/>
      <c r="I18" s="85"/>
      <c r="J18" s="34">
        <v>3</v>
      </c>
      <c r="K18" s="34"/>
    </row>
    <row r="19" s="3" customFormat="1" ht="26.25" customHeight="1" spans="1:11">
      <c r="A19" s="56"/>
      <c r="B19" s="62"/>
      <c r="C19" s="64"/>
      <c r="D19" s="58" t="s">
        <v>46</v>
      </c>
      <c r="E19" s="59">
        <v>3</v>
      </c>
      <c r="F19" s="60" t="s">
        <v>47</v>
      </c>
      <c r="G19" s="60" t="s">
        <v>47</v>
      </c>
      <c r="H19" s="63"/>
      <c r="I19" s="85"/>
      <c r="J19" s="34">
        <v>3</v>
      </c>
      <c r="K19" s="34"/>
    </row>
    <row r="20" s="3" customFormat="1" ht="26.25" customHeight="1" spans="1:11">
      <c r="A20" s="56"/>
      <c r="B20" s="62"/>
      <c r="C20" s="57" t="s">
        <v>48</v>
      </c>
      <c r="D20" s="65" t="s">
        <v>49</v>
      </c>
      <c r="E20" s="59">
        <v>4</v>
      </c>
      <c r="F20" s="60" t="s">
        <v>50</v>
      </c>
      <c r="G20" s="60" t="s">
        <v>50</v>
      </c>
      <c r="H20" s="63"/>
      <c r="I20" s="85"/>
      <c r="J20" s="34">
        <v>4</v>
      </c>
      <c r="K20" s="34"/>
    </row>
    <row r="21" s="3" customFormat="1" ht="26.25" customHeight="1" spans="1:11">
      <c r="A21" s="56"/>
      <c r="B21" s="62"/>
      <c r="C21" s="62"/>
      <c r="D21" s="65" t="s">
        <v>51</v>
      </c>
      <c r="E21" s="59">
        <v>3</v>
      </c>
      <c r="F21" s="60" t="s">
        <v>52</v>
      </c>
      <c r="G21" s="60" t="s">
        <v>52</v>
      </c>
      <c r="H21" s="63"/>
      <c r="I21" s="85"/>
      <c r="J21" s="34">
        <v>3</v>
      </c>
      <c r="K21" s="34"/>
    </row>
    <row r="22" s="3" customFormat="1" ht="26.25" customHeight="1" spans="1:11">
      <c r="A22" s="56"/>
      <c r="B22" s="62"/>
      <c r="C22" s="62"/>
      <c r="D22" s="65" t="s">
        <v>53</v>
      </c>
      <c r="E22" s="59">
        <v>3</v>
      </c>
      <c r="F22" s="60" t="s">
        <v>54</v>
      </c>
      <c r="G22" s="60" t="s">
        <v>54</v>
      </c>
      <c r="H22" s="63"/>
      <c r="I22" s="85"/>
      <c r="J22" s="34">
        <v>3</v>
      </c>
      <c r="K22" s="34"/>
    </row>
    <row r="23" s="3" customFormat="1" ht="56" spans="1:11">
      <c r="A23" s="56"/>
      <c r="B23" s="62"/>
      <c r="C23" s="64"/>
      <c r="D23" s="65" t="s">
        <v>55</v>
      </c>
      <c r="E23" s="59">
        <v>3</v>
      </c>
      <c r="F23" s="66" t="s">
        <v>56</v>
      </c>
      <c r="G23" s="66" t="s">
        <v>56</v>
      </c>
      <c r="H23" s="63"/>
      <c r="I23" s="85"/>
      <c r="J23" s="34">
        <v>3</v>
      </c>
      <c r="K23" s="34"/>
    </row>
    <row r="24" s="3" customFormat="1" ht="70" spans="1:11">
      <c r="A24" s="56"/>
      <c r="B24" s="62"/>
      <c r="C24" s="57" t="s">
        <v>57</v>
      </c>
      <c r="D24" s="58" t="s">
        <v>58</v>
      </c>
      <c r="E24" s="59">
        <v>6</v>
      </c>
      <c r="F24" s="67" t="s">
        <v>59</v>
      </c>
      <c r="G24" s="68" t="s">
        <v>60</v>
      </c>
      <c r="H24" s="63"/>
      <c r="I24" s="85"/>
      <c r="J24" s="34">
        <v>6</v>
      </c>
      <c r="K24" s="34"/>
    </row>
    <row r="25" s="3" customFormat="1" ht="56" spans="1:11">
      <c r="A25" s="56"/>
      <c r="B25" s="62"/>
      <c r="C25" s="62"/>
      <c r="D25" s="58" t="s">
        <v>61</v>
      </c>
      <c r="E25" s="59">
        <v>6</v>
      </c>
      <c r="F25" s="67" t="s">
        <v>62</v>
      </c>
      <c r="G25" s="68" t="s">
        <v>63</v>
      </c>
      <c r="H25" s="63"/>
      <c r="I25" s="85"/>
      <c r="J25" s="34">
        <v>6</v>
      </c>
      <c r="K25" s="34"/>
    </row>
    <row r="26" s="3" customFormat="1" ht="43.5" customHeight="1" spans="1:11">
      <c r="A26" s="56"/>
      <c r="B26" s="62"/>
      <c r="C26" s="57" t="s">
        <v>64</v>
      </c>
      <c r="D26" s="58" t="s">
        <v>65</v>
      </c>
      <c r="E26" s="59">
        <v>10</v>
      </c>
      <c r="F26" s="59" t="s">
        <v>66</v>
      </c>
      <c r="G26" s="68" t="s">
        <v>67</v>
      </c>
      <c r="H26" s="61" t="s">
        <v>68</v>
      </c>
      <c r="I26" s="84"/>
      <c r="J26" s="34">
        <v>10</v>
      </c>
      <c r="K26" s="34"/>
    </row>
    <row r="27" s="3" customFormat="1" ht="197.25" customHeight="1" spans="1:11">
      <c r="A27" s="56"/>
      <c r="B27" s="57" t="s">
        <v>69</v>
      </c>
      <c r="C27" s="69" t="s">
        <v>70</v>
      </c>
      <c r="D27" s="58" t="s">
        <v>71</v>
      </c>
      <c r="E27" s="34">
        <v>40</v>
      </c>
      <c r="F27" s="70" t="s">
        <v>72</v>
      </c>
      <c r="G27" s="70" t="s">
        <v>72</v>
      </c>
      <c r="H27" s="61" t="s">
        <v>73</v>
      </c>
      <c r="I27" s="84"/>
      <c r="J27" s="34">
        <v>35</v>
      </c>
      <c r="K27" s="34" t="s">
        <v>74</v>
      </c>
    </row>
    <row r="28" s="3" customFormat="1" ht="15" spans="1:11">
      <c r="A28" s="71" t="s">
        <v>75</v>
      </c>
      <c r="B28" s="71"/>
      <c r="C28" s="71"/>
      <c r="D28" s="71"/>
      <c r="E28" s="71"/>
      <c r="F28" s="71"/>
      <c r="G28" s="71"/>
      <c r="H28" s="71"/>
      <c r="I28" s="71"/>
      <c r="J28" s="79">
        <f>J8+SUM(J15:J27)</f>
        <v>94.9958442781357</v>
      </c>
      <c r="K28" s="34"/>
    </row>
    <row r="29" s="6" customFormat="1" ht="15"/>
    <row r="30" s="4" customFormat="1" ht="15" spans="1:11">
      <c r="A30" s="72"/>
      <c r="B30" s="72"/>
      <c r="C30" s="72"/>
      <c r="D30" s="72"/>
      <c r="E30" s="72"/>
      <c r="F30" s="72"/>
      <c r="G30" s="72"/>
      <c r="H30" s="72"/>
      <c r="I30" s="72"/>
      <c r="J30" s="72"/>
      <c r="K30" s="72"/>
    </row>
    <row r="31" s="4" customFormat="1" ht="15" spans="1:11">
      <c r="A31" s="72"/>
      <c r="B31" s="72"/>
      <c r="C31" s="72"/>
      <c r="D31" s="72"/>
      <c r="E31" s="72"/>
      <c r="F31" s="72"/>
      <c r="G31" s="72"/>
      <c r="H31" s="72"/>
      <c r="I31" s="72"/>
      <c r="J31" s="72"/>
      <c r="K31" s="72"/>
    </row>
    <row r="32" s="4" customFormat="1" ht="15" spans="1:11">
      <c r="A32" s="73"/>
      <c r="B32" s="73"/>
      <c r="C32" s="73"/>
      <c r="D32" s="73"/>
      <c r="E32" s="73"/>
      <c r="F32" s="73"/>
      <c r="G32" s="73"/>
      <c r="H32" s="73"/>
      <c r="I32" s="73"/>
      <c r="J32" s="73"/>
      <c r="K32" s="73"/>
    </row>
    <row r="33" spans="1:11">
      <c r="A33" s="74"/>
      <c r="B33" s="74"/>
      <c r="C33" s="74"/>
      <c r="D33" s="74"/>
      <c r="E33" s="74"/>
      <c r="F33" s="74"/>
      <c r="G33" s="74"/>
      <c r="H33" s="74"/>
      <c r="I33" s="74"/>
      <c r="J33" s="74"/>
      <c r="K33" s="74"/>
    </row>
  </sheetData>
  <mergeCells count="31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6:I26"/>
    <mergeCell ref="H27:I27"/>
    <mergeCell ref="A28:I28"/>
    <mergeCell ref="A29:K29"/>
    <mergeCell ref="A30:K30"/>
    <mergeCell ref="A31:K31"/>
    <mergeCell ref="A32:K32"/>
    <mergeCell ref="A33:K33"/>
    <mergeCell ref="A12:A13"/>
    <mergeCell ref="A14:A27"/>
    <mergeCell ref="B15:B26"/>
    <mergeCell ref="C15:C19"/>
    <mergeCell ref="C20:C23"/>
    <mergeCell ref="C24:C25"/>
    <mergeCell ref="K8:K11"/>
    <mergeCell ref="A7:C11"/>
    <mergeCell ref="H15:I25"/>
  </mergeCells>
  <printOptions horizontalCentered="1" verticalCentered="1"/>
  <pageMargins left="0.31496062992126" right="0.511811023622047" top="0.354330708661417" bottom="0.354330708661417" header="0.31496062992126" footer="0.31496062992126"/>
  <pageSetup paperSize="9" scale="60" fitToHeight="0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2.信息系统建设维护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2021-05-28T02:52:00Z</cp:lastPrinted>
  <dcterms:modified xsi:type="dcterms:W3CDTF">2021-06-02T07:39:17Z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