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<sst xmlns="http://schemas.openxmlformats.org/spreadsheetml/2006/main" count="96" uniqueCount="83">
  <si>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</si>
  <si>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</si>
  <si>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</si>
  <si>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</si>
  <si>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</si>
  <si>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</si>
  <si>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</si>
  <si>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北京市交通委员会昌平公路分局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</si>
  <si>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</si>
  <si>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</si>
  <si>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</si>
  <si>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</si>
  <si>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</si>
  <si>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</si>
  <si>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</si>
  <si>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</si>
  <si>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</si>
  <si>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</si>
  <si>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</si>
  <si>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</si>
  <si>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</si>
  <si>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</si>
  <si>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</si>
  <si>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</si>
  <si>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2020年计划完成大修2项，G6辅路大修和温南路大修工程，完成G6辅路综合治理1项，完成顺沙路预防性养护1项，完成南沙河西桥改造1项。计划投资数6944万元，计划使用资金5760万元，年初已到位资金5040万元，年中追加720万元。工程完成后将有效改善施工道路的路况水平、提升使用功能，为周边居民提供保障性服务。</t>
  </si>
  <si>
    <t>2020年按计划完成G6辅路大修、温南路大修工程、G6辅路综合治理工程、顺沙路预防性养护，南沙河西桥改造工程完成招标并支付预付款，2021年继续施工。计划使用自己5760万元，已全部使用完毕。各项工程完工后有效的改善了路况水平，带来了良好的社会效益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</si>
  <si>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</si>
  <si>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</si>
  <si>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</si>
  <si>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</si>
  <si>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</si>
  <si>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</si>
  <si>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</si>
  <si>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</si>
  <si>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</si>
  <si>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</si>
  <si>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G6辅路大修</t>
  </si>
  <si>
    <t>长度14.5公里，面积12.1万平方米</t>
  </si>
  <si>
    <t>长度10.613公里，G6辅路大修面积107014平方米</t>
  </si>
  <si>
    <t>完成值达到指标值，记满分；未达到指标值，按B/A或A/B*该指标分值记分。(即较小的数/大数*该指标分值）</t>
  </si>
  <si>
    <t>计划调整，申报指标未及时更新。</t>
  </si>
  <si>
    <t>温南路大修</t>
  </si>
  <si>
    <t>长度3.1公里，面积5.1万平方米</t>
  </si>
  <si>
    <t>长度3.14 公里，温南路大修面积 52603平方米。</t>
  </si>
  <si>
    <t>G6辅路综合整治工程</t>
  </si>
  <si>
    <t>桥梁及匝道4.203公里，排水管线1783米，路面48178平方米</t>
  </si>
  <si>
    <t>G6辅路综合整治工程，桥梁及匝道2.533公里，排水管线1035米，路面22566平方米</t>
  </si>
  <si>
    <t>顺沙路预养</t>
  </si>
  <si>
    <t>长度8公里，面积7.8万平方米</t>
  </si>
  <si>
    <t>长度8公里，面积8.15万平方米</t>
  </si>
  <si>
    <t>南沙河西桥维护</t>
  </si>
  <si>
    <t>2020年招标完成并预付款支付，总目标拆除并更换全桥（桥梁全长130.34米，桥面全宽16.35米）东侧5跨1#-6#主梁（中梁25片，边梁5片，共30片）</t>
  </si>
  <si>
    <t>完成招标并支付预付款</t>
  </si>
  <si>
    <t>南沙河西桥维护工程招标后进入冬季停工期，按计划2021年进场施工。</t>
  </si>
  <si>
    <t>质量指标
（13分）</t>
  </si>
  <si>
    <t>工程质量标准</t>
  </si>
  <si>
    <t>根据《公路工程质量检验评定标准》JTG F80/1-2017要求，工程质量等级评定为合格</t>
  </si>
  <si>
    <t>建成后达到指标标准</t>
  </si>
  <si>
    <t>时效指标
（12分）</t>
  </si>
  <si>
    <t>5月初完成招标工作，5月底前开工建设，9月底前完成建设任务，12月底前竣工验收</t>
  </si>
  <si>
    <t>8月前完成招标工作，8月前开工建设，10月底前完成建设任务，12月底前竣工验收</t>
  </si>
  <si>
    <t>进度安排不准确</t>
  </si>
  <si>
    <t>5月初前完成招标工作，5月底前开工建设，9月底前完成建设任务，12月底前竣工验收</t>
  </si>
  <si>
    <t>5月前完成招标工作，5月底前开工建设，6月底前完成建设任务，9月底前竣工验收</t>
  </si>
  <si>
    <t>8月底前完成招标工作，9月初前开工建设，10月底前完成建设任务，12月底前竣工验收</t>
  </si>
  <si>
    <t>12月前完成招标工作</t>
  </si>
  <si>
    <t>按计划完成招标</t>
  </si>
  <si>
    <t>成本指标
（10分）</t>
  </si>
  <si>
    <t>项目预算控制数</t>
  </si>
  <si>
    <t>本次追加720万元，项目预算控制数调整后的为5760万元</t>
  </si>
  <si>
    <t>5760万元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</si>
  <si>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</si>
  <si>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</si>
  <si>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</si>
  <si>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</si>
  <si>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工程完成后将有效改善道路的路况水平、提升使用功能，为周边居民提供保障性服务</t>
  </si>
  <si>
    <t>工程完成后，有效的改善了路况水平，方便了周边居民出行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</si>
  <si>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</si>
  <si>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南沙河西桥维护2020年未施工</t>
  </si>
  <si>
    <t>可持续影响</t>
  </si>
  <si>
    <t>项目完工通车后，路面大修周期延长，可以达到设计年限10年</t>
  </si>
  <si>
    <t>工程完成后，得到可持续发展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</si>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</sst>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2" borderId="23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19" borderId="18" applyNumberFormat="0" applyAlignment="0" applyProtection="0">
      <alignment vertical="center"/>
    </xf>
    <xf numFmtId="0" fontId="31" fillId="19" borderId="16" applyNumberFormat="0" applyAlignment="0" applyProtection="0">
      <alignment vertical="center"/>
    </xf>
    <xf numFmtId="0" fontId="27" fillId="23" borderId="20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0"/>
    <xf numFmtId="0" fontId="15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0"/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8" xfId="44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13" xfId="50" applyFont="1" applyFill="1" applyBorder="1" applyAlignment="1">
      <alignment horizontal="center" vertical="center" wrapText="1"/>
    </xf>
    <xf numFmtId="0" fontId="9" fillId="0" borderId="2" xfId="44" applyFont="1" applyFill="1" applyBorder="1" applyAlignment="1">
      <alignment vertical="center" wrapText="1"/>
    </xf>
    <xf numFmtId="0" fontId="3" fillId="0" borderId="8" xfId="51" applyFont="1" applyFill="1" applyBorder="1" applyAlignment="1">
      <alignment horizontal="center" vertical="center" wrapText="1"/>
    </xf>
    <xf numFmtId="0" fontId="3" fillId="0" borderId="8" xfId="5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9" fillId="0" borderId="15" xfId="5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4" xfId="50" applyFont="1" applyFill="1" applyBorder="1" applyAlignment="1">
      <alignment horizontal="center" vertical="center" wrapText="1"/>
    </xf>
    <xf numFmtId="0" fontId="9" fillId="0" borderId="8" xfId="50" applyFont="1" applyFill="1" applyBorder="1" applyAlignment="1">
      <alignment horizontal="center" vertical="center" wrapText="1"/>
    </xf>
    <xf numFmtId="0" fontId="11" fillId="0" borderId="8" xfId="5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topLeftCell="A19" workbookViewId="0">
      <selection activeCell="G19" sqref="G19"/>
    </sheetView>
  </sheetViews>
  <sheetFormatPr defaultColWidth="9" defaultRowHeight="14"/>
  <cols>
    <col min="1" max="1" width="4.12727272727273" style="6" customWidth="1"/>
    <col min="2" max="2" width="8.75454545454545" style="6" customWidth="1"/>
    <col min="3" max="3" width="10" style="6" customWidth="1"/>
    <col min="4" max="4" width="17.3727272727273" style="6" customWidth="1"/>
    <col min="5" max="5" width="9.75454545454545" style="7" customWidth="1"/>
    <col min="6" max="7" width="26.0909090909091" style="7" customWidth="1"/>
    <col min="8" max="8" width="17.2545454545455" style="6" customWidth="1"/>
    <col min="9" max="9" width="11" style="6" customWidth="1"/>
    <col min="10" max="10" width="8.5" style="8" customWidth="1"/>
    <col min="11" max="11" width="14.5" style="6" customWidth="1"/>
    <col min="12" max="16384" width="9" style="6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1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7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6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5" t="s">
        <v>12</v>
      </c>
      <c r="I7" s="25" t="s">
        <v>13</v>
      </c>
      <c r="J7" s="25" t="s">
        <v>14</v>
      </c>
      <c r="K7" s="30" t="s">
        <v>15</v>
      </c>
    </row>
    <row r="8" s="3" customFormat="1" ht="20.25" customHeight="1" spans="1:11">
      <c r="A8" s="26"/>
      <c r="B8" s="27"/>
      <c r="C8" s="28"/>
      <c r="D8" s="24" t="s">
        <v>16</v>
      </c>
      <c r="E8" s="20">
        <v>5040</v>
      </c>
      <c r="F8" s="29">
        <v>5760</v>
      </c>
      <c r="G8" s="29">
        <v>5760</v>
      </c>
      <c r="H8" s="30">
        <v>10</v>
      </c>
      <c r="I8" s="68">
        <f>+G8/F8</f>
        <v>1</v>
      </c>
      <c r="J8" s="25">
        <f>IF(H8*I8&lt;10,H8*I8,10)</f>
        <v>10</v>
      </c>
      <c r="K8" s="69" t="s">
        <v>17</v>
      </c>
    </row>
    <row r="9" s="3" customFormat="1" ht="20.25" customHeight="1" spans="1:11">
      <c r="A9" s="26"/>
      <c r="B9" s="27"/>
      <c r="C9" s="28"/>
      <c r="D9" s="31" t="s">
        <v>18</v>
      </c>
      <c r="E9" s="17">
        <v>5040</v>
      </c>
      <c r="F9" s="29">
        <v>5760</v>
      </c>
      <c r="G9" s="29">
        <v>5760</v>
      </c>
      <c r="H9" s="30"/>
      <c r="I9" s="68"/>
      <c r="J9" s="25"/>
      <c r="K9" s="70"/>
    </row>
    <row r="10" s="3" customFormat="1" ht="20.25" customHeight="1" spans="1:11">
      <c r="A10" s="26"/>
      <c r="B10" s="27"/>
      <c r="C10" s="28"/>
      <c r="D10" s="31" t="s">
        <v>19</v>
      </c>
      <c r="E10" s="32"/>
      <c r="F10" s="30"/>
      <c r="G10" s="30"/>
      <c r="H10" s="30"/>
      <c r="I10" s="30"/>
      <c r="J10" s="25"/>
      <c r="K10" s="70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5"/>
      <c r="K11" s="71"/>
    </row>
    <row r="12" s="3" customFormat="1" ht="24" customHeight="1" spans="1:11">
      <c r="A12" s="37" t="s">
        <v>21</v>
      </c>
      <c r="B12" s="38" t="s">
        <v>22</v>
      </c>
      <c r="C12" s="39"/>
      <c r="D12" s="39"/>
      <c r="E12" s="39"/>
      <c r="F12" s="40"/>
      <c r="G12" s="38" t="s">
        <v>23</v>
      </c>
      <c r="H12" s="41"/>
      <c r="I12" s="41"/>
      <c r="J12" s="41"/>
      <c r="K12" s="72"/>
    </row>
    <row r="13" s="3" customFormat="1" ht="65.25" customHeight="1" spans="1:11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="3" customFormat="1" ht="25.5" customHeight="1" spans="1:11">
      <c r="A14" s="37" t="s">
        <v>26</v>
      </c>
      <c r="B14" s="46" t="s">
        <v>27</v>
      </c>
      <c r="C14" s="30" t="s">
        <v>28</v>
      </c>
      <c r="D14" s="30" t="s">
        <v>29</v>
      </c>
      <c r="E14" s="30" t="s">
        <v>30</v>
      </c>
      <c r="F14" s="46" t="s">
        <v>31</v>
      </c>
      <c r="G14" s="30" t="s">
        <v>32</v>
      </c>
      <c r="H14" s="47" t="s">
        <v>15</v>
      </c>
      <c r="I14" s="73"/>
      <c r="J14" s="25" t="s">
        <v>14</v>
      </c>
      <c r="K14" s="46" t="s">
        <v>33</v>
      </c>
    </row>
    <row r="15" s="3" customFormat="1" ht="42" spans="1:11">
      <c r="A15" s="48"/>
      <c r="B15" s="49" t="s">
        <v>34</v>
      </c>
      <c r="C15" s="49" t="s">
        <v>35</v>
      </c>
      <c r="D15" s="50" t="s">
        <v>36</v>
      </c>
      <c r="E15" s="51">
        <v>3</v>
      </c>
      <c r="F15" s="52" t="s">
        <v>37</v>
      </c>
      <c r="G15" s="53" t="s">
        <v>38</v>
      </c>
      <c r="H15" s="21" t="s">
        <v>39</v>
      </c>
      <c r="I15" s="23"/>
      <c r="J15" s="30">
        <v>2.42</v>
      </c>
      <c r="K15" s="53" t="s">
        <v>40</v>
      </c>
    </row>
    <row r="16" s="3" customFormat="1" ht="42" spans="1:11">
      <c r="A16" s="48"/>
      <c r="B16" s="54"/>
      <c r="C16" s="54"/>
      <c r="D16" s="50" t="s">
        <v>41</v>
      </c>
      <c r="E16" s="51">
        <v>3</v>
      </c>
      <c r="F16" s="52" t="s">
        <v>42</v>
      </c>
      <c r="G16" s="52" t="s">
        <v>43</v>
      </c>
      <c r="H16" s="26"/>
      <c r="I16" s="28"/>
      <c r="J16" s="30">
        <v>3</v>
      </c>
      <c r="K16" s="30"/>
    </row>
    <row r="17" s="3" customFormat="1" ht="70" spans="1:11">
      <c r="A17" s="48"/>
      <c r="B17" s="54"/>
      <c r="C17" s="54"/>
      <c r="D17" s="50" t="s">
        <v>44</v>
      </c>
      <c r="E17" s="51">
        <v>3</v>
      </c>
      <c r="F17" s="52" t="s">
        <v>45</v>
      </c>
      <c r="G17" s="55" t="s">
        <v>46</v>
      </c>
      <c r="H17" s="26"/>
      <c r="I17" s="28"/>
      <c r="J17" s="30">
        <v>1.65</v>
      </c>
      <c r="K17" s="53" t="s">
        <v>40</v>
      </c>
    </row>
    <row r="18" s="3" customFormat="1" ht="28" spans="1:11">
      <c r="A18" s="48"/>
      <c r="B18" s="54"/>
      <c r="C18" s="54"/>
      <c r="D18" s="50" t="s">
        <v>47</v>
      </c>
      <c r="E18" s="51">
        <v>3</v>
      </c>
      <c r="F18" s="52" t="s">
        <v>48</v>
      </c>
      <c r="G18" s="52" t="s">
        <v>49</v>
      </c>
      <c r="H18" s="26"/>
      <c r="I18" s="28"/>
      <c r="J18" s="30">
        <v>3</v>
      </c>
      <c r="K18" s="30"/>
    </row>
    <row r="19" s="3" customFormat="1" ht="98" spans="1:11">
      <c r="A19" s="48"/>
      <c r="B19" s="54"/>
      <c r="C19" s="56"/>
      <c r="D19" s="50" t="s">
        <v>50</v>
      </c>
      <c r="E19" s="51">
        <v>3</v>
      </c>
      <c r="F19" s="52" t="s">
        <v>51</v>
      </c>
      <c r="G19" s="51" t="s">
        <v>52</v>
      </c>
      <c r="H19" s="26"/>
      <c r="I19" s="28"/>
      <c r="J19" s="30">
        <v>1</v>
      </c>
      <c r="K19" s="52" t="s">
        <v>53</v>
      </c>
    </row>
    <row r="20" s="3" customFormat="1" ht="84" spans="1:11">
      <c r="A20" s="48"/>
      <c r="B20" s="54"/>
      <c r="C20" s="57" t="s">
        <v>54</v>
      </c>
      <c r="D20" s="50" t="s">
        <v>55</v>
      </c>
      <c r="E20" s="51">
        <v>13</v>
      </c>
      <c r="F20" s="52" t="s">
        <v>56</v>
      </c>
      <c r="G20" s="51" t="s">
        <v>57</v>
      </c>
      <c r="H20" s="26"/>
      <c r="I20" s="28"/>
      <c r="J20" s="30">
        <v>13</v>
      </c>
      <c r="K20" s="52" t="s">
        <v>53</v>
      </c>
    </row>
    <row r="21" s="3" customFormat="1" ht="70" spans="1:11">
      <c r="A21" s="48"/>
      <c r="B21" s="54"/>
      <c r="C21" s="49" t="s">
        <v>58</v>
      </c>
      <c r="D21" s="50" t="s">
        <v>36</v>
      </c>
      <c r="E21" s="30">
        <v>3</v>
      </c>
      <c r="F21" s="58" t="s">
        <v>59</v>
      </c>
      <c r="G21" s="55" t="s">
        <v>60</v>
      </c>
      <c r="H21" s="26"/>
      <c r="I21" s="28"/>
      <c r="J21" s="30">
        <v>2</v>
      </c>
      <c r="K21" s="52" t="s">
        <v>61</v>
      </c>
    </row>
    <row r="22" s="3" customFormat="1" ht="70" spans="1:11">
      <c r="A22" s="48"/>
      <c r="B22" s="54"/>
      <c r="C22" s="54"/>
      <c r="D22" s="50" t="s">
        <v>41</v>
      </c>
      <c r="E22" s="30">
        <v>3</v>
      </c>
      <c r="F22" s="58" t="s">
        <v>62</v>
      </c>
      <c r="G22" s="55" t="s">
        <v>63</v>
      </c>
      <c r="H22" s="26"/>
      <c r="I22" s="28"/>
      <c r="J22" s="30">
        <v>3</v>
      </c>
      <c r="K22" s="30"/>
    </row>
    <row r="23" s="3" customFormat="1" ht="70" spans="1:11">
      <c r="A23" s="48"/>
      <c r="B23" s="54"/>
      <c r="C23" s="54"/>
      <c r="D23" s="50" t="s">
        <v>44</v>
      </c>
      <c r="E23" s="30">
        <v>2</v>
      </c>
      <c r="F23" s="58" t="s">
        <v>62</v>
      </c>
      <c r="G23" s="55" t="s">
        <v>59</v>
      </c>
      <c r="H23" s="26"/>
      <c r="I23" s="28"/>
      <c r="J23" s="30">
        <v>2</v>
      </c>
      <c r="K23" s="30"/>
    </row>
    <row r="24" s="3" customFormat="1" ht="70" spans="1:11">
      <c r="A24" s="48"/>
      <c r="B24" s="54"/>
      <c r="C24" s="54"/>
      <c r="D24" s="50" t="s">
        <v>47</v>
      </c>
      <c r="E24" s="30">
        <v>2</v>
      </c>
      <c r="F24" s="58" t="s">
        <v>64</v>
      </c>
      <c r="G24" s="52" t="s">
        <v>64</v>
      </c>
      <c r="H24" s="26"/>
      <c r="I24" s="28"/>
      <c r="J24" s="30">
        <v>2</v>
      </c>
      <c r="K24" s="51"/>
    </row>
    <row r="25" s="3" customFormat="1" spans="1:11">
      <c r="A25" s="48"/>
      <c r="B25" s="54"/>
      <c r="C25" s="54"/>
      <c r="D25" s="50" t="s">
        <v>50</v>
      </c>
      <c r="E25" s="30">
        <v>2</v>
      </c>
      <c r="F25" s="58" t="s">
        <v>65</v>
      </c>
      <c r="G25" s="51" t="s">
        <v>66</v>
      </c>
      <c r="H25" s="26"/>
      <c r="I25" s="28"/>
      <c r="J25" s="30">
        <v>2</v>
      </c>
      <c r="K25" s="51"/>
    </row>
    <row r="26" s="3" customFormat="1" ht="52.5" customHeight="1" spans="1:11">
      <c r="A26" s="48"/>
      <c r="B26" s="54"/>
      <c r="C26" s="49" t="s">
        <v>67</v>
      </c>
      <c r="D26" s="59" t="s">
        <v>68</v>
      </c>
      <c r="E26" s="30">
        <v>10</v>
      </c>
      <c r="F26" s="52" t="s">
        <v>69</v>
      </c>
      <c r="G26" s="51" t="s">
        <v>70</v>
      </c>
      <c r="H26" s="21" t="s">
        <v>71</v>
      </c>
      <c r="I26" s="23"/>
      <c r="J26" s="30">
        <v>10</v>
      </c>
      <c r="K26" s="30"/>
    </row>
    <row r="27" s="3" customFormat="1" ht="72" customHeight="1" spans="1:11">
      <c r="A27" s="48"/>
      <c r="B27" s="57" t="s">
        <v>72</v>
      </c>
      <c r="C27" s="49" t="s">
        <v>73</v>
      </c>
      <c r="D27" s="60" t="s">
        <v>74</v>
      </c>
      <c r="E27" s="30">
        <v>20</v>
      </c>
      <c r="F27" s="52" t="s">
        <v>75</v>
      </c>
      <c r="G27" s="51" t="s">
        <v>76</v>
      </c>
      <c r="H27" s="61" t="s">
        <v>77</v>
      </c>
      <c r="I27" s="74"/>
      <c r="J27" s="30">
        <v>15</v>
      </c>
      <c r="K27" s="75" t="s">
        <v>78</v>
      </c>
    </row>
    <row r="28" s="3" customFormat="1" ht="87.75" customHeight="1" spans="1:11">
      <c r="A28" s="48"/>
      <c r="B28" s="57"/>
      <c r="C28" s="54"/>
      <c r="D28" s="60" t="s">
        <v>79</v>
      </c>
      <c r="E28" s="30">
        <v>20</v>
      </c>
      <c r="F28" s="52" t="s">
        <v>80</v>
      </c>
      <c r="G28" s="52" t="s">
        <v>81</v>
      </c>
      <c r="H28" s="62"/>
      <c r="I28" s="76"/>
      <c r="J28" s="30">
        <v>15</v>
      </c>
      <c r="K28" s="75" t="s">
        <v>78</v>
      </c>
    </row>
    <row r="29" s="3" customFormat="1" ht="20.25" customHeight="1" spans="1:11">
      <c r="A29" s="63" t="s">
        <v>82</v>
      </c>
      <c r="B29" s="63"/>
      <c r="C29" s="63"/>
      <c r="D29" s="63"/>
      <c r="E29" s="63"/>
      <c r="F29" s="63"/>
      <c r="G29" s="63"/>
      <c r="H29" s="63"/>
      <c r="I29" s="63"/>
      <c r="J29" s="25">
        <f>J8+SUM(J15:J28)</f>
        <v>85.07</v>
      </c>
      <c r="K29" s="77"/>
    </row>
    <row r="30" s="4" customFormat="1" ht="15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="5" customFormat="1" ht="15" spans="1:1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</row>
    <row r="32" s="5" customFormat="1" ht="15" spans="1:1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</row>
    <row r="33" s="5" customFormat="1" ht="15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="5" customFormat="1" ht="15" spans="1:1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A29:I29"/>
    <mergeCell ref="A30:K30"/>
    <mergeCell ref="A31:K31"/>
    <mergeCell ref="A32:K32"/>
    <mergeCell ref="A33:K33"/>
    <mergeCell ref="A34:K34"/>
    <mergeCell ref="A12:A13"/>
    <mergeCell ref="A14:A28"/>
    <mergeCell ref="B15:B26"/>
    <mergeCell ref="B27:B28"/>
    <mergeCell ref="C15:C19"/>
    <mergeCell ref="C21:C25"/>
    <mergeCell ref="C27:C28"/>
    <mergeCell ref="K8:K11"/>
    <mergeCell ref="A7:C11"/>
    <mergeCell ref="H15:I25"/>
    <mergeCell ref="H27:I28"/>
  </mergeCells>
  <pageMargins left="0.748031496062992" right="0.748031496062992" top="0.984251968503937" bottom="0.984251968503937" header="0.511811023622047" footer="0.511811023622047"/>
  <pageSetup paperSize="9" scale="5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韩稼伦</cp:lastModifiedBy>
  <dcterms:created xsi:type="dcterms:W3CDTF">2021-04-16T08:51:00Z</dcterms:created>
  <cp:lastPrinted>2021-05-28T03:37:00Z</cp:lastPrinted>
  <dcterms:modified xsi:type="dcterms:W3CDTF">2021-06-02T06:51:54Z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