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'12.综合类'!$A$1:$K$27</definedName>
  </definedNames>
  <calcPr calcId="144525"/>
</workbook>
</file>

<file path=xl/sharedStrings.xml><?xml version="1.0" encoding="utf-8"?>
<sst xmlns="http://schemas.openxmlformats.org/spreadsheetml/2006/main" count="87" uniqueCount="73">
  <si>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</si>
  <si>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</si>
  <si>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</si>
  <si>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2020年治超专项工程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</si>
  <si>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</si>
  <si>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</si>
  <si>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</si>
  <si>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</si>
  <si>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</si>
  <si>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</si>
  <si>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</si>
  <si>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</si>
  <si>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</si>
  <si>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</si>
  <si>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</si>
  <si>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</si>
  <si>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</si>
  <si>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</si>
  <si>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</si>
  <si>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</si>
  <si>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</si>
  <si>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</si>
  <si>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</si>
  <si>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</si>
  <si>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完成大件路非现场设备建设，辛庄、兴礼检查站改造，G107、黄良路、岳琉路、周张路、兴阳线非现场设备检定及核查。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</si>
  <si>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</si>
  <si>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</si>
  <si>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</si>
  <si>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</si>
  <si>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</si>
  <si>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</si>
  <si>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</si>
  <si>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</si>
  <si>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</si>
  <si>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</si>
  <si>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非现场设备建设</t>
  </si>
  <si>
    <t>大件路非现场设备建设</t>
  </si>
  <si>
    <t>1处，大件路非现场执法设备建设</t>
  </si>
  <si>
    <t>完成值达到指标值，记满分；未达到指标值，按B/A或A/B*该指标分值记分。(即较小的数/大数*该指标分值）</t>
  </si>
  <si>
    <t>检查站改造</t>
  </si>
  <si>
    <t>辛庄、兴礼检查站改造</t>
  </si>
  <si>
    <t>1处，辛庄检查站初检秤更新改造</t>
  </si>
  <si>
    <t>1.按照治超处调整计划执行；2.为保证疫情常态化防疫检查工作要求，只施工初检秤。</t>
  </si>
  <si>
    <t>非现场设备检定及核查</t>
  </si>
  <si>
    <t>G107、黄良路、岳琉路、周张路、兴阳线非现场设备检定及核查</t>
  </si>
  <si>
    <t>5套，G107、黄良路、岳琉路、周张路、兴阳线非现场执法设备检定及核查</t>
  </si>
  <si>
    <t>质量指标
（13分）</t>
  </si>
  <si>
    <t>符合《北京市公路路网信息采集与发布设备建设管理办法》要求，按《公路工程质量检验评定标准》验收合格。</t>
  </si>
  <si>
    <t>符合《北京市公路路网信息采集与发布设备建设管理办法》要求，按《公路工程质量检验评定标准》JTG F80/1-2017验收合格。</t>
  </si>
  <si>
    <t>符合《北京市公路路网信息采集与发布设备建设管理办法》要求，按《公路工程质量检验评定标准》验收合格</t>
  </si>
  <si>
    <t>符合《动态公路车辆自动衡器国家计量检定规程》</t>
  </si>
  <si>
    <t>进度指标
（12分）</t>
  </si>
  <si>
    <t>非现场设备建设和检查站改造</t>
  </si>
  <si>
    <t>招标采购时间：9月前；合同签订时间：10月前；施工时间：10月至11月；完工时间：12月前，竣工验收时间：12月底前</t>
  </si>
  <si>
    <t>招标采购时间：9月前；合同签订时间：9月前；施工时间：10月至11月；完工时间：12月前，竣工验收时间：12月底前</t>
  </si>
  <si>
    <t>按照检定频率，定检2次，期间性能核查2次</t>
  </si>
  <si>
    <t>成本指标
（10分）</t>
  </si>
  <si>
    <t>264万元</t>
  </si>
  <si>
    <t>229万元</t>
  </si>
  <si>
    <t>在预算控制范围内得满分，超出预算按A/B*该指标分值计分</t>
  </si>
  <si>
    <t>112万元</t>
  </si>
  <si>
    <t>116万元</t>
  </si>
  <si>
    <t>按照调整计划执行</t>
  </si>
  <si>
    <t>20万元</t>
  </si>
  <si>
    <t>23万元</t>
  </si>
  <si>
    <t>效
果
指
标
(40分)</t>
  </si>
  <si>
    <t>效益指标
（40分）</t>
  </si>
  <si>
    <t>社会效益</t>
  </si>
  <si>
    <t>完善非现场设备的点位设置，更新老旧设备，确保设备数据准确，为治超提供处罚依据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</si>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</sst>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/>
    <xf numFmtId="0" fontId="0" fillId="28" borderId="23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7" fillId="12" borderId="20" applyNumberFormat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31" fillId="26" borderId="22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/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0" borderId="0"/>
    <xf numFmtId="0" fontId="15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0" borderId="0"/>
    <xf numFmtId="0" fontId="15" fillId="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textRotation="255"/>
    </xf>
    <xf numFmtId="0" fontId="9" fillId="0" borderId="13" xfId="54" applyFont="1" applyFill="1" applyBorder="1" applyAlignment="1">
      <alignment horizontal="center" vertical="center" wrapText="1"/>
    </xf>
    <xf numFmtId="0" fontId="9" fillId="0" borderId="2" xfId="47" applyFont="1" applyFill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4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177" fontId="2" fillId="0" borderId="8" xfId="58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tabSelected="1" view="pageBreakPreview" zoomScale="85" zoomScaleNormal="85" zoomScaleSheetLayoutView="85" workbookViewId="0">
      <selection activeCell="F22" sqref="F22:G22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5.6272727272727" style="5" customWidth="1"/>
    <col min="6" max="7" width="21.6272727272727" style="5" customWidth="1"/>
    <col min="8" max="9" width="9.62727272727273" customWidth="1"/>
    <col min="10" max="10" width="9.62727272727273" style="6" customWidth="1"/>
    <col min="11" max="11" width="24" customWidth="1"/>
    <col min="12" max="12" width="13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6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8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ht="17.25" customHeight="1" spans="1:11">
      <c r="A8" s="24"/>
      <c r="B8" s="25"/>
      <c r="C8" s="26"/>
      <c r="D8" s="22" t="s">
        <v>16</v>
      </c>
      <c r="E8" s="27">
        <v>396</v>
      </c>
      <c r="F8" s="27">
        <v>368</v>
      </c>
      <c r="G8" s="27">
        <v>367.27305</v>
      </c>
      <c r="H8" s="27">
        <v>10</v>
      </c>
      <c r="I8" s="57">
        <f>+G8/F8</f>
        <v>0.998024592391304</v>
      </c>
      <c r="J8" s="23">
        <f>IF(H8*I8&lt;10,H8*I8,10)</f>
        <v>9.98024592391304</v>
      </c>
      <c r="K8" s="58" t="s">
        <v>17</v>
      </c>
    </row>
    <row r="9" s="2" customFormat="1" ht="18" customHeight="1" spans="1:11">
      <c r="A9" s="24"/>
      <c r="B9" s="25"/>
      <c r="C9" s="26"/>
      <c r="D9" s="28" t="s">
        <v>18</v>
      </c>
      <c r="E9" s="27">
        <v>396</v>
      </c>
      <c r="F9" s="27">
        <v>368</v>
      </c>
      <c r="G9" s="27">
        <v>367.27305</v>
      </c>
      <c r="H9" s="27"/>
      <c r="I9" s="57"/>
      <c r="J9" s="23"/>
      <c r="K9" s="59"/>
    </row>
    <row r="10" s="2" customFormat="1" ht="18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59"/>
    </row>
    <row r="11" s="2" customFormat="1" ht="21.7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60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1"/>
    </row>
    <row r="13" s="2" customFormat="1" ht="52.5" customHeight="1" spans="1:11">
      <c r="A13" s="39"/>
      <c r="B13" s="40" t="s">
        <v>24</v>
      </c>
      <c r="C13" s="41"/>
      <c r="D13" s="41"/>
      <c r="E13" s="41"/>
      <c r="F13" s="42"/>
      <c r="G13" s="40" t="s">
        <v>24</v>
      </c>
      <c r="H13" s="41"/>
      <c r="I13" s="41"/>
      <c r="J13" s="41"/>
      <c r="K13" s="42"/>
    </row>
    <row r="14" s="2" customFormat="1" ht="25.9" customHeight="1" spans="1:11">
      <c r="A14" s="34" t="s">
        <v>25</v>
      </c>
      <c r="B14" s="43" t="s">
        <v>26</v>
      </c>
      <c r="C14" s="27" t="s">
        <v>27</v>
      </c>
      <c r="D14" s="27" t="s">
        <v>28</v>
      </c>
      <c r="E14" s="27" t="s">
        <v>29</v>
      </c>
      <c r="F14" s="43" t="s">
        <v>30</v>
      </c>
      <c r="G14" s="27" t="s">
        <v>31</v>
      </c>
      <c r="H14" s="44" t="s">
        <v>15</v>
      </c>
      <c r="I14" s="62"/>
      <c r="J14" s="23" t="s">
        <v>14</v>
      </c>
      <c r="K14" s="43" t="s">
        <v>32</v>
      </c>
    </row>
    <row r="15" s="2" customFormat="1" ht="28" spans="1:11">
      <c r="A15" s="45"/>
      <c r="B15" s="46" t="s">
        <v>33</v>
      </c>
      <c r="C15" s="46" t="s">
        <v>34</v>
      </c>
      <c r="D15" s="47" t="s">
        <v>35</v>
      </c>
      <c r="E15" s="48">
        <v>5</v>
      </c>
      <c r="F15" s="49" t="s">
        <v>36</v>
      </c>
      <c r="G15" s="49" t="s">
        <v>37</v>
      </c>
      <c r="H15" s="19" t="s">
        <v>38</v>
      </c>
      <c r="I15" s="21"/>
      <c r="J15" s="48">
        <v>5</v>
      </c>
      <c r="K15" s="27"/>
    </row>
    <row r="16" s="2" customFormat="1" ht="56" spans="1:11">
      <c r="A16" s="45"/>
      <c r="B16" s="50"/>
      <c r="C16" s="50"/>
      <c r="D16" s="47" t="s">
        <v>39</v>
      </c>
      <c r="E16" s="48">
        <v>5</v>
      </c>
      <c r="F16" s="49" t="s">
        <v>40</v>
      </c>
      <c r="G16" s="49" t="s">
        <v>41</v>
      </c>
      <c r="H16" s="24"/>
      <c r="I16" s="26"/>
      <c r="J16" s="48">
        <v>4</v>
      </c>
      <c r="K16" s="43" t="s">
        <v>42</v>
      </c>
    </row>
    <row r="17" s="2" customFormat="1" ht="56" spans="1:11">
      <c r="A17" s="45"/>
      <c r="B17" s="50"/>
      <c r="C17" s="50"/>
      <c r="D17" s="47" t="s">
        <v>43</v>
      </c>
      <c r="E17" s="48">
        <v>5</v>
      </c>
      <c r="F17" s="49" t="s">
        <v>44</v>
      </c>
      <c r="G17" s="49" t="s">
        <v>45</v>
      </c>
      <c r="H17" s="24"/>
      <c r="I17" s="26"/>
      <c r="J17" s="48">
        <v>5</v>
      </c>
      <c r="K17" s="27"/>
    </row>
    <row r="18" s="2" customFormat="1" ht="84" spans="1:11">
      <c r="A18" s="45"/>
      <c r="B18" s="50"/>
      <c r="C18" s="46" t="s">
        <v>46</v>
      </c>
      <c r="D18" s="47" t="s">
        <v>35</v>
      </c>
      <c r="E18" s="48">
        <v>4</v>
      </c>
      <c r="F18" s="49" t="s">
        <v>47</v>
      </c>
      <c r="G18" s="49" t="s">
        <v>48</v>
      </c>
      <c r="H18" s="24"/>
      <c r="I18" s="26"/>
      <c r="J18" s="48">
        <v>4</v>
      </c>
      <c r="K18" s="27"/>
    </row>
    <row r="19" s="2" customFormat="1" ht="70" spans="1:11">
      <c r="A19" s="45"/>
      <c r="B19" s="50"/>
      <c r="C19" s="50"/>
      <c r="D19" s="47" t="s">
        <v>39</v>
      </c>
      <c r="E19" s="48">
        <v>4</v>
      </c>
      <c r="F19" s="49" t="s">
        <v>49</v>
      </c>
      <c r="G19" s="49" t="s">
        <v>49</v>
      </c>
      <c r="H19" s="24"/>
      <c r="I19" s="26"/>
      <c r="J19" s="48">
        <v>4</v>
      </c>
      <c r="K19" s="27"/>
    </row>
    <row r="20" s="2" customFormat="1" ht="42" spans="1:11">
      <c r="A20" s="45"/>
      <c r="B20" s="50"/>
      <c r="C20" s="50"/>
      <c r="D20" s="47" t="s">
        <v>43</v>
      </c>
      <c r="E20" s="48">
        <v>5</v>
      </c>
      <c r="F20" s="49" t="s">
        <v>50</v>
      </c>
      <c r="G20" s="49" t="s">
        <v>50</v>
      </c>
      <c r="H20" s="24"/>
      <c r="I20" s="26"/>
      <c r="J20" s="48">
        <v>5</v>
      </c>
      <c r="K20" s="27"/>
    </row>
    <row r="21" s="2" customFormat="1" ht="84" customHeight="1" spans="1:11">
      <c r="A21" s="45"/>
      <c r="B21" s="50"/>
      <c r="C21" s="46" t="s">
        <v>51</v>
      </c>
      <c r="D21" s="47" t="s">
        <v>52</v>
      </c>
      <c r="E21" s="27">
        <v>6</v>
      </c>
      <c r="F21" s="49" t="s">
        <v>53</v>
      </c>
      <c r="G21" s="49" t="s">
        <v>54</v>
      </c>
      <c r="H21" s="24"/>
      <c r="I21" s="26"/>
      <c r="J21" s="48">
        <v>6</v>
      </c>
      <c r="K21" s="27"/>
    </row>
    <row r="22" s="2" customFormat="1" ht="34.5" customHeight="1" spans="1:11">
      <c r="A22" s="45"/>
      <c r="B22" s="50"/>
      <c r="C22" s="50"/>
      <c r="D22" s="47" t="s">
        <v>43</v>
      </c>
      <c r="E22" s="27">
        <v>6</v>
      </c>
      <c r="F22" s="49" t="s">
        <v>55</v>
      </c>
      <c r="G22" s="49" t="s">
        <v>55</v>
      </c>
      <c r="H22" s="24"/>
      <c r="I22" s="26"/>
      <c r="J22" s="48">
        <v>6</v>
      </c>
      <c r="K22" s="27"/>
    </row>
    <row r="23" s="2" customFormat="1" ht="28.5" customHeight="1" spans="1:11">
      <c r="A23" s="45"/>
      <c r="B23" s="50"/>
      <c r="C23" s="46" t="s">
        <v>56</v>
      </c>
      <c r="D23" s="47" t="s">
        <v>35</v>
      </c>
      <c r="E23" s="27">
        <v>3</v>
      </c>
      <c r="F23" s="51" t="s">
        <v>57</v>
      </c>
      <c r="G23" s="51" t="s">
        <v>58</v>
      </c>
      <c r="H23" s="19" t="s">
        <v>59</v>
      </c>
      <c r="I23" s="21"/>
      <c r="J23" s="63">
        <v>3</v>
      </c>
      <c r="K23" s="27"/>
    </row>
    <row r="24" s="2" customFormat="1" ht="28.5" customHeight="1" spans="1:12">
      <c r="A24" s="45"/>
      <c r="B24" s="50"/>
      <c r="C24" s="50"/>
      <c r="D24" s="47" t="s">
        <v>39</v>
      </c>
      <c r="E24" s="27">
        <v>3</v>
      </c>
      <c r="F24" s="51" t="s">
        <v>60</v>
      </c>
      <c r="G24" s="51" t="s">
        <v>61</v>
      </c>
      <c r="H24" s="24"/>
      <c r="I24" s="26"/>
      <c r="J24" s="63">
        <f>112/116*3</f>
        <v>2.89655172413793</v>
      </c>
      <c r="K24" s="43" t="s">
        <v>62</v>
      </c>
      <c r="L24" s="64"/>
    </row>
    <row r="25" s="2" customFormat="1" ht="28.5" customHeight="1" spans="1:12">
      <c r="A25" s="45"/>
      <c r="B25" s="50"/>
      <c r="C25" s="50"/>
      <c r="D25" s="47" t="s">
        <v>43</v>
      </c>
      <c r="E25" s="27">
        <v>4</v>
      </c>
      <c r="F25" s="51" t="s">
        <v>63</v>
      </c>
      <c r="G25" s="51" t="s">
        <v>64</v>
      </c>
      <c r="H25" s="24"/>
      <c r="I25" s="26"/>
      <c r="J25" s="63">
        <f>20/23*E25</f>
        <v>3.47826086956522</v>
      </c>
      <c r="K25" s="43" t="s">
        <v>62</v>
      </c>
      <c r="L25" s="64"/>
    </row>
    <row r="26" s="2" customFormat="1" ht="277.5" customHeight="1" spans="1:11">
      <c r="A26" s="45"/>
      <c r="B26" s="46" t="s">
        <v>65</v>
      </c>
      <c r="C26" s="46" t="s">
        <v>66</v>
      </c>
      <c r="D26" s="47" t="s">
        <v>67</v>
      </c>
      <c r="E26" s="27">
        <v>40</v>
      </c>
      <c r="F26" s="49" t="s">
        <v>68</v>
      </c>
      <c r="G26" s="48" t="s">
        <v>69</v>
      </c>
      <c r="H26" s="19" t="s">
        <v>70</v>
      </c>
      <c r="I26" s="21"/>
      <c r="J26" s="48">
        <v>35</v>
      </c>
      <c r="K26" s="27" t="s">
        <v>71</v>
      </c>
    </row>
    <row r="27" s="2" customFormat="1" ht="25.5" customHeight="1" spans="1:11">
      <c r="A27" s="52" t="s">
        <v>72</v>
      </c>
      <c r="B27" s="52"/>
      <c r="C27" s="52"/>
      <c r="D27" s="52"/>
      <c r="E27" s="52"/>
      <c r="F27" s="52"/>
      <c r="G27" s="52"/>
      <c r="H27" s="52"/>
      <c r="I27" s="52"/>
      <c r="J27" s="23">
        <f>J8+SUM(J15:J26)</f>
        <v>93.3550585176162</v>
      </c>
      <c r="K27" s="65"/>
    </row>
    <row r="28" s="3" customFormat="1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="4" customFormat="1" spans="1:1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="4" customFormat="1" spans="1:11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</row>
    <row r="31" s="4" customFormat="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="4" customFormat="1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6:I26"/>
    <mergeCell ref="A27:I27"/>
    <mergeCell ref="A28:K28"/>
    <mergeCell ref="A29:K29"/>
    <mergeCell ref="A30:K30"/>
    <mergeCell ref="A31:K31"/>
    <mergeCell ref="A32:K32"/>
    <mergeCell ref="A12:A13"/>
    <mergeCell ref="A14:A26"/>
    <mergeCell ref="B15:B25"/>
    <mergeCell ref="C15:C17"/>
    <mergeCell ref="C18:C20"/>
    <mergeCell ref="C21:C22"/>
    <mergeCell ref="C23:C25"/>
    <mergeCell ref="K8:K11"/>
    <mergeCell ref="H15:I22"/>
    <mergeCell ref="H23:I25"/>
    <mergeCell ref="A7:C11"/>
  </mergeCells>
  <pageMargins left="0.354330708661417" right="0.354330708661417" top="0.393700787401575" bottom="0.393700787401575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