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/>
  </bookViews>
  <sheets>
    <sheet name="核心区系统" sheetId="1" r:id="rId1"/>
  </sheets>
  <calcPr calcId="144525"/>
</workbook>
</file>

<file path=xl/sharedStrings.xml><?xml version="1.0" encoding="utf-8"?>
<sst xmlns="http://schemas.openxmlformats.org/spreadsheetml/2006/main" count="83" uniqueCount="70">
  <si>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</si>
  <si>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</si>
  <si>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</si>
  <si>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北京市交通委核心区旅游客车综合治理信息系统建设项目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</si>
  <si>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</si>
  <si>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</si>
  <si>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</si>
  <si>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</si>
  <si>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</si>
  <si>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</si>
  <si>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</si>
  <si>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</si>
  <si>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</si>
  <si>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</si>
  <si>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</si>
  <si>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</si>
  <si>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</si>
  <si>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</si>
  <si>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</si>
  <si>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</si>
  <si>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</si>
  <si>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</si>
  <si>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</si>
  <si>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</si>
  <si>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根据《2018年北京市缓解交通拥堵行动计划》和《北京市核心区旅游客车治理工作方案》的相关要求，以“立足基础、扩展整合、有效支撑”的建设思路，通过升级改造现有省际旅游包车标志牌管理系统，进行北京市核心区旅游客车综合治理信息系统的建设，实现核心区旅游客车的监督管理、交通执法和信息服务，为开展核心区旅游客车综合治理工作提供技术支撑和数据支持。项目期预算资金总额748.59万元，其中，2019年预算资金350万元，2020年预算资金398.59万元。
年度目标：1.完成项目全部软件开发工作，为旅游客车行业监管、交通执法和信息服务相关工作提供技术支撑。2.完成项目政务云租赁等相关工作。3.完成项目各类数据资源的交换共享。</t>
  </si>
  <si>
    <t>本年度已完成全部项目内容，达到既定目标。具体包括：1.已完成项目全部软件开发工作，为旅游客车行业监管、交通执法和信息服务相关工作提供技术支撑。2.已完成项目政务云租赁等相关工作。3.已完成项目各类数据资源的交换共享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</si>
  <si>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</si>
  <si>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</si>
  <si>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</si>
  <si>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</si>
  <si>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</si>
  <si>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</si>
  <si>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</si>
  <si>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</si>
  <si>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</si>
  <si>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</si>
  <si>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子系统开发数量</t>
  </si>
  <si>
    <t>8个</t>
  </si>
  <si>
    <t>完成值达到指标值，记满分；未达到指标值，按B/A或A/B*该指标分值记分。(即较小的数/大数*该指标分值）</t>
  </si>
  <si>
    <t>共享交换数据种类</t>
  </si>
  <si>
    <t>3类</t>
  </si>
  <si>
    <t>政务云租赁数量</t>
  </si>
  <si>
    <t>1套</t>
  </si>
  <si>
    <t>质量指标
（13分）</t>
  </si>
  <si>
    <t>系统验收合格率</t>
  </si>
  <si>
    <t>100%</t>
  </si>
  <si>
    <t>系统部署、软件开发效果</t>
  </si>
  <si>
    <t>满足实际业务需求</t>
  </si>
  <si>
    <t>满足了实际业务需求</t>
  </si>
  <si>
    <t>时效指标
（12分）</t>
  </si>
  <si>
    <t>系统建设时间</t>
  </si>
  <si>
    <t>2020年1月-8月</t>
  </si>
  <si>
    <t>系统测试与试运行时间</t>
  </si>
  <si>
    <t>2020年8月-11月</t>
  </si>
  <si>
    <t>系统验收时间</t>
  </si>
  <si>
    <t>2020年11月底前</t>
  </si>
  <si>
    <t>成本指标
（10分）</t>
  </si>
  <si>
    <t>项目预算控制数</t>
  </si>
  <si>
    <t>398.59万元</t>
  </si>
  <si>
    <t>398.18万元</t>
  </si>
  <si>
    <t>在预算控制范围内得满分，超出预算按A/B*该指标分值计分</t>
  </si>
  <si>
    <t>效
果
指
标
(40分)</t>
  </si>
  <si>
    <t>效益指标
（40分）</t>
  </si>
  <si>
    <t>核心区旅游客车交通执法强度</t>
  </si>
  <si>
    <t>明显提升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</si>
  <si>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</si>
  <si>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核心区旅游客车行业监管力度</t>
  </si>
  <si>
    <t>得到提升</t>
  </si>
  <si>
    <t>核心区旅游客车信息服务能力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</si>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</sst>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4" fillId="10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/>
    <xf numFmtId="0" fontId="0" fillId="7" borderId="17" applyNumberFormat="0" applyFon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5" fillId="8" borderId="21" applyNumberFormat="0" applyAlignment="0" applyProtection="0">
      <alignment vertical="center"/>
    </xf>
    <xf numFmtId="0" fontId="19" fillId="8" borderId="18" applyNumberFormat="0" applyAlignment="0" applyProtection="0">
      <alignment vertical="center"/>
    </xf>
    <xf numFmtId="0" fontId="32" fillId="25" borderId="23" applyNumberFormat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30" fillId="0" borderId="0"/>
    <xf numFmtId="0" fontId="22" fillId="11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30" fillId="0" borderId="0"/>
    <xf numFmtId="0" fontId="22" fillId="20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30" fillId="0" borderId="0"/>
    <xf numFmtId="0" fontId="22" fillId="1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30" fillId="0" borderId="0"/>
    <xf numFmtId="0" fontId="2" fillId="0" borderId="0">
      <alignment vertical="center"/>
    </xf>
    <xf numFmtId="0" fontId="2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9" fillId="0" borderId="0"/>
    <xf numFmtId="0" fontId="9" fillId="0" borderId="0">
      <alignment vertical="center"/>
    </xf>
    <xf numFmtId="0" fontId="33" fillId="0" borderId="0"/>
  </cellStyleXfs>
  <cellXfs count="7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8" xfId="47" applyFont="1" applyFill="1" applyBorder="1" applyAlignment="1">
      <alignment horizontal="center" vertical="center" wrapText="1"/>
    </xf>
    <xf numFmtId="0" fontId="8" fillId="0" borderId="8" xfId="47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8" fillId="0" borderId="13" xfId="47" applyFont="1" applyBorder="1" applyAlignment="1">
      <alignment horizontal="center" vertical="center" wrapText="1"/>
    </xf>
    <xf numFmtId="49" fontId="10" fillId="2" borderId="8" xfId="47" applyNumberFormat="1" applyFont="1" applyFill="1" applyBorder="1" applyAlignment="1">
      <alignment horizontal="center" vertical="center" wrapText="1"/>
    </xf>
    <xf numFmtId="49" fontId="10" fillId="2" borderId="8" xfId="47" applyNumberFormat="1" applyFont="1" applyFill="1" applyBorder="1" applyAlignment="1">
      <alignment horizontal="left" vertical="center" wrapText="1"/>
    </xf>
    <xf numFmtId="0" fontId="2" fillId="0" borderId="8" xfId="58" applyFont="1" applyFill="1" applyBorder="1" applyAlignment="1">
      <alignment horizontal="center" vertical="center" wrapText="1"/>
    </xf>
    <xf numFmtId="49" fontId="10" fillId="2" borderId="2" xfId="47" applyNumberFormat="1" applyFont="1" applyFill="1" applyBorder="1" applyAlignment="1">
      <alignment horizontal="center" vertical="center" wrapText="1"/>
    </xf>
    <xf numFmtId="0" fontId="8" fillId="0" borderId="15" xfId="47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49" fontId="10" fillId="2" borderId="2" xfId="47" applyNumberFormat="1" applyFont="1" applyFill="1" applyBorder="1" applyAlignment="1">
      <alignment vertical="center" wrapText="1"/>
    </xf>
    <xf numFmtId="49" fontId="10" fillId="2" borderId="13" xfId="47" applyNumberFormat="1" applyFont="1" applyFill="1" applyBorder="1" applyAlignment="1">
      <alignment horizontal="center" vertical="center" wrapText="1"/>
    </xf>
    <xf numFmtId="49" fontId="10" fillId="2" borderId="15" xfId="47" applyNumberFormat="1" applyFont="1" applyFill="1" applyBorder="1" applyAlignment="1">
      <alignment horizontal="center" vertical="center" wrapText="1"/>
    </xf>
    <xf numFmtId="49" fontId="10" fillId="2" borderId="14" xfId="47" applyNumberFormat="1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2"/>
  <sheetViews>
    <sheetView tabSelected="1" topLeftCell="A6" workbookViewId="0">
      <selection activeCell="H23" sqref="H23:I23"/>
    </sheetView>
  </sheetViews>
  <sheetFormatPr defaultColWidth="9" defaultRowHeight="14"/>
  <cols>
    <col min="1" max="1" width="4.12727272727273" customWidth="1"/>
    <col min="2" max="3" width="9.25454545454545" customWidth="1"/>
    <col min="4" max="4" width="17.8727272727273" customWidth="1"/>
    <col min="5" max="6" width="15.2545454545455" style="4" customWidth="1"/>
    <col min="7" max="7" width="15.1272727272727" style="4" customWidth="1"/>
    <col min="8" max="8" width="12.2545454545455" customWidth="1"/>
    <col min="9" max="9" width="13.3727272727273" customWidth="1"/>
    <col min="10" max="10" width="8.5" style="5" customWidth="1"/>
    <col min="11" max="11" width="14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63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30" customHeight="1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8" t="s">
        <v>15</v>
      </c>
    </row>
    <row r="8" s="2" customFormat="1" ht="17.25" customHeight="1" spans="1:11">
      <c r="A8" s="23"/>
      <c r="B8" s="24"/>
      <c r="C8" s="25"/>
      <c r="D8" s="21" t="s">
        <v>16</v>
      </c>
      <c r="E8" s="17">
        <v>398.59</v>
      </c>
      <c r="F8" s="26">
        <v>398.59</v>
      </c>
      <c r="G8" s="27">
        <v>398.18</v>
      </c>
      <c r="H8" s="28">
        <v>10</v>
      </c>
      <c r="I8" s="64">
        <f>+G8/F8</f>
        <v>0.99897137409368</v>
      </c>
      <c r="J8" s="22">
        <f>IF(H8*I8&lt;10,H8*I8,10)</f>
        <v>9.9897137409368</v>
      </c>
      <c r="K8" s="65" t="s">
        <v>17</v>
      </c>
    </row>
    <row r="9" s="2" customFormat="1" ht="18" customHeight="1" spans="1:11">
      <c r="A9" s="23"/>
      <c r="B9" s="24"/>
      <c r="C9" s="25"/>
      <c r="D9" s="29" t="s">
        <v>18</v>
      </c>
      <c r="E9" s="30">
        <v>398.59</v>
      </c>
      <c r="F9" s="26">
        <v>398.59</v>
      </c>
      <c r="G9" s="27">
        <v>398.18</v>
      </c>
      <c r="H9" s="28"/>
      <c r="I9" s="64"/>
      <c r="J9" s="22"/>
      <c r="K9" s="66"/>
    </row>
    <row r="10" s="2" customFormat="1" ht="18" customHeight="1" spans="1:11">
      <c r="A10" s="23"/>
      <c r="B10" s="24"/>
      <c r="C10" s="25"/>
      <c r="D10" s="29" t="s">
        <v>19</v>
      </c>
      <c r="E10" s="31"/>
      <c r="F10" s="32"/>
      <c r="G10" s="28"/>
      <c r="H10" s="28"/>
      <c r="I10" s="28"/>
      <c r="J10" s="67"/>
      <c r="K10" s="66"/>
    </row>
    <row r="11" s="2" customFormat="1" ht="21.75" customHeight="1" spans="1:11">
      <c r="A11" s="33"/>
      <c r="B11" s="34"/>
      <c r="C11" s="35"/>
      <c r="D11" s="29" t="s">
        <v>20</v>
      </c>
      <c r="E11" s="36"/>
      <c r="F11" s="32"/>
      <c r="G11" s="28"/>
      <c r="H11" s="28"/>
      <c r="I11" s="28"/>
      <c r="J11" s="67"/>
      <c r="K11" s="68"/>
    </row>
    <row r="12" s="2" customFormat="1" ht="25.5" customHeight="1" spans="1:11">
      <c r="A12" s="37" t="s">
        <v>21</v>
      </c>
      <c r="B12" s="38" t="s">
        <v>22</v>
      </c>
      <c r="C12" s="39"/>
      <c r="D12" s="39"/>
      <c r="E12" s="39"/>
      <c r="F12" s="40"/>
      <c r="G12" s="38" t="s">
        <v>23</v>
      </c>
      <c r="H12" s="41"/>
      <c r="I12" s="41"/>
      <c r="J12" s="41"/>
      <c r="K12" s="69"/>
    </row>
    <row r="13" s="2" customFormat="1" ht="147" customHeight="1" spans="1:11">
      <c r="A13" s="42"/>
      <c r="B13" s="43" t="s">
        <v>24</v>
      </c>
      <c r="C13" s="44"/>
      <c r="D13" s="44"/>
      <c r="E13" s="44"/>
      <c r="F13" s="45"/>
      <c r="G13" s="43" t="s">
        <v>25</v>
      </c>
      <c r="H13" s="44"/>
      <c r="I13" s="44"/>
      <c r="J13" s="44"/>
      <c r="K13" s="45"/>
    </row>
    <row r="14" s="2" customFormat="1" ht="25.9" customHeight="1" spans="1:11">
      <c r="A14" s="37" t="s">
        <v>26</v>
      </c>
      <c r="B14" s="46" t="s">
        <v>27</v>
      </c>
      <c r="C14" s="28" t="s">
        <v>28</v>
      </c>
      <c r="D14" s="28" t="s">
        <v>29</v>
      </c>
      <c r="E14" s="28" t="s">
        <v>30</v>
      </c>
      <c r="F14" s="46" t="s">
        <v>31</v>
      </c>
      <c r="G14" s="28" t="s">
        <v>32</v>
      </c>
      <c r="H14" s="47" t="s">
        <v>15</v>
      </c>
      <c r="I14" s="70"/>
      <c r="J14" s="67" t="s">
        <v>14</v>
      </c>
      <c r="K14" s="46" t="s">
        <v>33</v>
      </c>
    </row>
    <row r="15" s="2" customFormat="1" spans="1:11">
      <c r="A15" s="48"/>
      <c r="B15" s="49" t="s">
        <v>34</v>
      </c>
      <c r="C15" s="50" t="s">
        <v>35</v>
      </c>
      <c r="D15" s="51" t="s">
        <v>36</v>
      </c>
      <c r="E15" s="52">
        <v>5</v>
      </c>
      <c r="F15" s="53" t="s">
        <v>37</v>
      </c>
      <c r="G15" s="53" t="s">
        <v>37</v>
      </c>
      <c r="H15" s="46" t="s">
        <v>38</v>
      </c>
      <c r="I15" s="46"/>
      <c r="J15" s="52">
        <v>5</v>
      </c>
      <c r="K15" s="28"/>
    </row>
    <row r="16" s="2" customFormat="1" spans="1:11">
      <c r="A16" s="48"/>
      <c r="B16" s="54"/>
      <c r="C16" s="50"/>
      <c r="D16" s="51" t="s">
        <v>39</v>
      </c>
      <c r="E16" s="52">
        <v>5</v>
      </c>
      <c r="F16" s="53" t="s">
        <v>40</v>
      </c>
      <c r="G16" s="53" t="s">
        <v>40</v>
      </c>
      <c r="H16" s="46"/>
      <c r="I16" s="46"/>
      <c r="J16" s="52">
        <v>5</v>
      </c>
      <c r="K16" s="28"/>
    </row>
    <row r="17" s="2" customFormat="1" spans="1:11">
      <c r="A17" s="48"/>
      <c r="B17" s="54"/>
      <c r="C17" s="50"/>
      <c r="D17" s="51" t="s">
        <v>41</v>
      </c>
      <c r="E17" s="52">
        <v>5</v>
      </c>
      <c r="F17" s="53" t="s">
        <v>42</v>
      </c>
      <c r="G17" s="53" t="s">
        <v>42</v>
      </c>
      <c r="H17" s="46"/>
      <c r="I17" s="46"/>
      <c r="J17" s="52">
        <v>5</v>
      </c>
      <c r="K17" s="28"/>
    </row>
    <row r="18" s="2" customFormat="1" spans="1:11">
      <c r="A18" s="48"/>
      <c r="B18" s="54"/>
      <c r="C18" s="50" t="s">
        <v>43</v>
      </c>
      <c r="D18" s="51" t="s">
        <v>44</v>
      </c>
      <c r="E18" s="55">
        <v>7</v>
      </c>
      <c r="F18" s="53" t="s">
        <v>45</v>
      </c>
      <c r="G18" s="53" t="s">
        <v>45</v>
      </c>
      <c r="H18" s="46"/>
      <c r="I18" s="46"/>
      <c r="J18" s="55">
        <v>7</v>
      </c>
      <c r="K18" s="28"/>
    </row>
    <row r="19" s="2" customFormat="1" ht="28" spans="1:11">
      <c r="A19" s="48"/>
      <c r="B19" s="54"/>
      <c r="C19" s="50"/>
      <c r="D19" s="51" t="s">
        <v>46</v>
      </c>
      <c r="E19" s="55">
        <v>6</v>
      </c>
      <c r="F19" s="56" t="s">
        <v>47</v>
      </c>
      <c r="G19" s="56" t="s">
        <v>48</v>
      </c>
      <c r="H19" s="46"/>
      <c r="I19" s="46"/>
      <c r="J19" s="55">
        <v>6</v>
      </c>
      <c r="K19" s="28"/>
    </row>
    <row r="20" s="2" customFormat="1" spans="1:11">
      <c r="A20" s="48"/>
      <c r="B20" s="54"/>
      <c r="C20" s="57" t="s">
        <v>49</v>
      </c>
      <c r="D20" s="51" t="s">
        <v>50</v>
      </c>
      <c r="E20" s="55">
        <v>4</v>
      </c>
      <c r="F20" s="56" t="s">
        <v>51</v>
      </c>
      <c r="G20" s="56" t="s">
        <v>51</v>
      </c>
      <c r="H20" s="46"/>
      <c r="I20" s="46"/>
      <c r="J20" s="55">
        <v>4</v>
      </c>
      <c r="K20" s="28"/>
    </row>
    <row r="21" s="2" customFormat="1" ht="28" spans="1:11">
      <c r="A21" s="48"/>
      <c r="B21" s="54"/>
      <c r="C21" s="58"/>
      <c r="D21" s="51" t="s">
        <v>52</v>
      </c>
      <c r="E21" s="28">
        <v>4</v>
      </c>
      <c r="F21" s="56" t="s">
        <v>53</v>
      </c>
      <c r="G21" s="56" t="s">
        <v>53</v>
      </c>
      <c r="H21" s="46"/>
      <c r="I21" s="46"/>
      <c r="J21" s="28">
        <v>4</v>
      </c>
      <c r="K21" s="28"/>
    </row>
    <row r="22" s="2" customFormat="1" spans="1:11">
      <c r="A22" s="48"/>
      <c r="B22" s="54"/>
      <c r="C22" s="59"/>
      <c r="D22" s="51" t="s">
        <v>54</v>
      </c>
      <c r="E22" s="28">
        <v>4</v>
      </c>
      <c r="F22" s="56" t="s">
        <v>55</v>
      </c>
      <c r="G22" s="56" t="s">
        <v>55</v>
      </c>
      <c r="H22" s="46"/>
      <c r="I22" s="46"/>
      <c r="J22" s="28">
        <v>4</v>
      </c>
      <c r="K22" s="28"/>
    </row>
    <row r="23" s="2" customFormat="1" ht="43" customHeight="1" spans="1:11">
      <c r="A23" s="48"/>
      <c r="B23" s="54"/>
      <c r="C23" s="50" t="s">
        <v>56</v>
      </c>
      <c r="D23" s="51" t="s">
        <v>57</v>
      </c>
      <c r="E23" s="28">
        <v>10</v>
      </c>
      <c r="F23" s="53" t="s">
        <v>58</v>
      </c>
      <c r="G23" s="53" t="s">
        <v>59</v>
      </c>
      <c r="H23" s="46" t="s">
        <v>60</v>
      </c>
      <c r="I23" s="46"/>
      <c r="J23" s="28">
        <v>10</v>
      </c>
      <c r="K23" s="28"/>
    </row>
    <row r="24" s="2" customFormat="1" ht="67.5" customHeight="1" spans="1:11">
      <c r="A24" s="48"/>
      <c r="B24" s="49" t="s">
        <v>61</v>
      </c>
      <c r="C24" s="49" t="s">
        <v>62</v>
      </c>
      <c r="D24" s="51" t="s">
        <v>63</v>
      </c>
      <c r="E24" s="28">
        <v>20</v>
      </c>
      <c r="F24" s="52" t="s">
        <v>64</v>
      </c>
      <c r="G24" s="52" t="s">
        <v>64</v>
      </c>
      <c r="H24" s="18" t="s">
        <v>65</v>
      </c>
      <c r="I24" s="20"/>
      <c r="J24" s="28">
        <v>18</v>
      </c>
      <c r="K24" s="28"/>
    </row>
    <row r="25" s="2" customFormat="1" ht="67.5" customHeight="1" spans="1:11">
      <c r="A25" s="48"/>
      <c r="B25" s="54"/>
      <c r="C25" s="54"/>
      <c r="D25" s="51" t="s">
        <v>66</v>
      </c>
      <c r="E25" s="28">
        <f>8+2</f>
        <v>10</v>
      </c>
      <c r="F25" s="52" t="s">
        <v>67</v>
      </c>
      <c r="G25" s="52" t="s">
        <v>67</v>
      </c>
      <c r="H25" s="23"/>
      <c r="I25" s="25"/>
      <c r="J25" s="28">
        <v>8</v>
      </c>
      <c r="K25" s="28"/>
    </row>
    <row r="26" s="2" customFormat="1" ht="67.5" customHeight="1" spans="1:11">
      <c r="A26" s="48"/>
      <c r="B26" s="54"/>
      <c r="C26" s="54"/>
      <c r="D26" s="51" t="s">
        <v>68</v>
      </c>
      <c r="E26" s="28">
        <f>7+3</f>
        <v>10</v>
      </c>
      <c r="F26" s="52" t="s">
        <v>67</v>
      </c>
      <c r="G26" s="52" t="s">
        <v>67</v>
      </c>
      <c r="H26" s="23"/>
      <c r="I26" s="25"/>
      <c r="J26" s="28">
        <v>8</v>
      </c>
      <c r="K26" s="28"/>
    </row>
    <row r="27" s="2" customFormat="1" ht="25.5" customHeight="1" spans="1:11">
      <c r="A27" s="60" t="s">
        <v>69</v>
      </c>
      <c r="B27" s="60"/>
      <c r="C27" s="60"/>
      <c r="D27" s="60"/>
      <c r="E27" s="60"/>
      <c r="F27" s="60"/>
      <c r="G27" s="60"/>
      <c r="H27" s="60"/>
      <c r="I27" s="60"/>
      <c r="J27" s="67">
        <f>J8+SUM(J15:J26)</f>
        <v>93.9897137409368</v>
      </c>
      <c r="K27" s="71"/>
    </row>
    <row r="28" s="3" customFormat="1" spans="1:11">
      <c r="A28" s="61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="2" customFormat="1" spans="1:11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2"/>
    </row>
    <row r="30" s="2" customFormat="1" spans="1:1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</row>
    <row r="31" s="2" customFormat="1" spans="1:11">
      <c r="A31" s="61"/>
      <c r="B31" s="61"/>
      <c r="C31" s="61"/>
      <c r="D31" s="61"/>
      <c r="E31" s="61"/>
      <c r="F31" s="61"/>
      <c r="G31" s="61"/>
      <c r="H31" s="61"/>
      <c r="I31" s="61"/>
      <c r="J31" s="61"/>
      <c r="K31" s="61"/>
    </row>
    <row r="32" s="2" customFormat="1" spans="1:11">
      <c r="A32" s="61"/>
      <c r="B32" s="61"/>
      <c r="C32" s="61"/>
      <c r="D32" s="61"/>
      <c r="E32" s="61"/>
      <c r="F32" s="61"/>
      <c r="G32" s="61"/>
      <c r="H32" s="61"/>
      <c r="I32" s="61"/>
      <c r="J32" s="61"/>
      <c r="K32" s="61"/>
    </row>
  </sheetData>
  <mergeCells count="33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3:I23"/>
    <mergeCell ref="A27:I27"/>
    <mergeCell ref="A28:K28"/>
    <mergeCell ref="A29:K29"/>
    <mergeCell ref="A30:K30"/>
    <mergeCell ref="A31:K31"/>
    <mergeCell ref="A32:K32"/>
    <mergeCell ref="A12:A13"/>
    <mergeCell ref="A14:A26"/>
    <mergeCell ref="B15:B23"/>
    <mergeCell ref="B24:B26"/>
    <mergeCell ref="C15:C17"/>
    <mergeCell ref="C18:C19"/>
    <mergeCell ref="C20:C22"/>
    <mergeCell ref="C24:C26"/>
    <mergeCell ref="K8:K11"/>
    <mergeCell ref="H24:I26"/>
    <mergeCell ref="H15:I22"/>
    <mergeCell ref="A7:C11"/>
  </mergeCells>
  <pageMargins left="0.354330708661417" right="0.24" top="0.393700787401575" bottom="0.393700787401575" header="0.511811023622047" footer="0.511811023622047"/>
  <pageSetup paperSize="9" scale="7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核心区系统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</dc:creator>
  <cp:lastModifiedBy>韩稼伦</cp:lastModifiedBy>
  <dcterms:created xsi:type="dcterms:W3CDTF">2021-05-18T17:47:00Z</dcterms:created>
  <dcterms:modified xsi:type="dcterms:W3CDTF">2021-06-02T03:44:58Z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