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00" windowHeight="6870" tabRatio="930"/>
  </bookViews>
  <sheets>
    <sheet name="12.综合类" sheetId="25" r:id="rId1"/>
  </sheets>
  <calcPr calcId="144525"/>
</workbook>
</file>

<file path=xl/sharedStrings.xml><?xml version="1.0" encoding="utf-8"?>
<sst xmlns="http://schemas.openxmlformats.org/spreadsheetml/2006/main" count="157" uniqueCount="108">
  <si>
    <r>
      <rPr>
        <b/>
        <sz val="18"/>
        <color indexed="8"/>
        <rFont val="宋体"/>
        <charset val="134"/>
      </rPr>
      <t>项目支出绩效自评表</t>
    </r>
    <r>
      <rPr>
        <sz val="18"/>
        <color indexed="8"/>
        <rFont val="宋体"/>
        <charset val="134"/>
      </rPr>
      <t xml:space="preserve"> </t>
    </r>
  </si>
  <si>
    <t>（2020年度）</t>
  </si>
  <si>
    <t>项目名称</t>
  </si>
  <si>
    <t>交通科技咨询研究等经费</t>
  </si>
  <si>
    <t>主管部门及代码</t>
  </si>
  <si>
    <r>
      <rPr>
        <sz val="11"/>
        <color theme="1"/>
        <rFont val="宋体"/>
        <charset val="134"/>
      </rPr>
      <t>北京市交通委员会1</t>
    </r>
    <r>
      <rPr>
        <sz val="11"/>
        <color rgb="FF000000"/>
        <rFont val="宋体"/>
        <charset val="134"/>
      </rPr>
      <t>70</t>
    </r>
  </si>
  <si>
    <t>实施单位</t>
  </si>
  <si>
    <t>北京市交通委员会本级</t>
  </si>
  <si>
    <t>项目资金                    （万元）</t>
  </si>
  <si>
    <t>年初预算数（A）</t>
  </si>
  <si>
    <t>全年预算数（B)</t>
  </si>
  <si>
    <t>全年执行数（C）</t>
  </si>
  <si>
    <r>
      <rPr>
        <sz val="11"/>
        <color theme="1"/>
        <rFont val="宋体"/>
        <charset val="134"/>
      </rPr>
      <t>分值（1</t>
    </r>
    <r>
      <rPr>
        <sz val="11"/>
        <color indexed="8"/>
        <rFont val="宋体"/>
        <charset val="134"/>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</si>
  <si>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</si>
  <si>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</si>
  <si>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</si>
  <si>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</si>
  <si>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</si>
  <si>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</si>
  <si>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</si>
  <si>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</si>
  <si>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</si>
  <si>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</si>
  <si>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</si>
  <si>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年度目标：
1、北京市交通行业“十四五”时期科技发展规划研究：编制《北京市交通行业“十四五”时期科技发展规划研究》研究工作大纲，通过专家评审；开展北京市“十三五”时期交通发展科技情况总结分析工作；开展北京市交通行业“十四五”时期智慧交通、大数据和信息化、工程科技和网络安全的科技发展规划研究报告编制工作。
2、北京市交通委员会网络安全攻防演练：落实交通运输部关于加强交通运输行业网络安全和信息化工作的实施意见（交科技发〔2017〕179号）要求,及时发现存在的网络安全问题，将网络安全管理变被动为主动，结合公安开展的护网行动，为全委信息化工作提供有力支撑，为重要电子政务系统提供保障，提升网络安全防御能力。
3、政务系统网络安全检查技术支持：对委属14家重点单位和部门开展两轮共计28次网络安全检查，每次检查抽取一个系统进行技术检查，输出检查报告，并对检查中出现的问题进行持续追踪，必要时开展复测工作，直至责任单位落实整改目标。
4、自动驾驶车辆道路测试第三方机构服务费：依据《北京市关于加快推进自动驾驶车辆道路测试有关工作的指导意见（试行）》和《北京市自动驾驶车辆道路测试管理实施细则（试行）》，在北京市自动驾驶测试管理联席工作小组指导下，完成北京市自动驾驶车辆道路测试的日常管理工作,包括自动驾驶车辆测试的申请受理、材料审核、组织专家论证评估、测试跟踪、数据采集等工作。此外，依据市长关于在《北京市经济和信息化局关于深化宝马集团与我市合作有关情况的报告》中的批示，需尽快完善北京市自动驾驶管理工作，研究推进自动驾驶载人载物测试工作。现已拟定新版《实施细则》，纳入了载人载物测试部分内容，后续为简化企业流程，需开发在线数据提交与管理系统。
5、2020年北京市主干路绿波协调效果评估：（1）对2015年至2019年已实施绿波协调的北辰东路、车公庄路、宣外大街等50条主干道路，持续进行跟踪调查与数据采集，评估绿波效果，并向交通交管反馈绿波效果变动情况，巩固既有绿波效果，减少道路拥堵。（2）对2020年拟实施绿波带建设的主干道路，配合交管部门开展绿波协调，通过提取绿波协调效果评估参数（时空距离比、区间速度、停车时间、停车次数等），对实施前后道路的绿波协调效果进行评价。
6、科技项目技术经济评估咨询费：通过材料收集；专家论证筛选；成果统计、分析、编定等科技项目评审环节，分析科技项目与交通行业发展规划要求的符合程度，形成年度报告。为后续科技项目管理工作在申报立项评审环节，把握申报科技项目研究方向和技术路线，提供帮助。
7、网络安全重点服务保障：重大活动和重要会议期间，利用专业的技术平台，对委属重要信息系统进行实时监测，掌握相关安全态势，及时发现网络安全问题；对我委开展网络安全风险评估工作，输出风险评估报告；协助对“白名单”进行研判、筛选、协助对委属重点单位、行业重保企业安全保障情况进行评判；协助完成网安案例汇编内容设计、整理等工作。</t>
  </si>
  <si>
    <t>完成《北京市交通行业“十四五”时期科技发展规划研究》研究工作大纲，完成北京市“十三五”时期交通发展科技情况总结分析工作；完成北京市交通行业“十四五”时期智慧交通、大数据和信息化、工程科技和网络安全的科技发展规划研究报告编制工作。
重大活动和重要会议期间，利用专业的技术平台，对委属重要信息系统进行实时监测，掌握相关安全态势，及时发现网络安全问题；对我委开展网络安全风险评估工作，输出风险评估报告；协助对“白名单”进行研判、筛选、协助对委属重点单位、行业重保企业安全保障情况进行评判；协助完成网安案例汇编内容设计、整理等工作。
年度总体目标完成情况综述：
截止到2021年1月底，已组织为14家测试主体所申请的87辆自动驾驶车辆提供办理临时车号牌服务，道路测试里程超过221万公里，有效推动自动驾驶关键技术的发展、行业标准体系的制定，规范自动驾驶车辆道路测试工作。 及时为自动驾驶车辆测试申请企业进行申请受理、材料审核、专家论证评估、测试根据及数据采集等工作。
政务系统网络安全检查技术支持：对委属20家重点单位和部门开展三轮共计60次网络安全检查，每次检查抽取一个系统进行技术检查，输出检查报告，并对检查中出现的问题进行持续追踪，必要时开展复测工作，直至责任单位落实整改目标。
通过材料收集；专家论证筛选；成果统计、分析、编定等科技项目评审环节，分析科技项目与交通行业发展规划要求的符合程度，形成年度报告。为后续科技项目管理工作在申报立项评审环节，把握申报科技项目研究方向和技术路线，提供帮助。
通过攻防演练，及时发现了交通委范围内信息系统存在的网络安全问题，主动提交漏洞报告67个，结合公安开展的护网行动，为全委信息化工作提供了有力支撑，为重要电子政务系统提供得力保障，显著提升了北京市交通委网络安全防御能力。
完成《北京市交通行业“十四五”时期科技发展规划研究》研究工作大纲，完成北京市“十三五”时期交通发展科技情况总结分析工作；完成北京市交通行业“十四五”时期智慧交通、大数据和信息化、工程科技和网络安全的科技发展规划研究报告编制工作。</t>
  </si>
  <si>
    <t>绩效指标</t>
  </si>
  <si>
    <t>一级指标</t>
  </si>
  <si>
    <t>二级指标</t>
  </si>
  <si>
    <t>三级指标</t>
  </si>
  <si>
    <t>分值</t>
  </si>
  <si>
    <t>年度指标值(A)</t>
  </si>
  <si>
    <t>全年实际值(B)</t>
  </si>
  <si>
    <t>未完成原因分析</t>
  </si>
  <si>
    <t>产
出
指
标
(50分)</t>
  </si>
  <si>
    <t>数量指标
（15分）</t>
  </si>
  <si>
    <t>北京市交通行业“十四五”时期科技发展规划研究</t>
  </si>
  <si>
    <t>完成《北京市交通行业“十四五”时期科技发展规划研究》报告1套</t>
  </si>
  <si>
    <t>完成值达到指标值，记满分；未达到指标值，按B/A或A/B*该指标分值记分。(即较小的数/大数*该指标分值）</t>
  </si>
  <si>
    <t>北京市交通委员会网络安全攻防演练</t>
  </si>
  <si>
    <t>攻防演练1次，实际攻防演练对象系统3套</t>
  </si>
  <si>
    <t>政务系统网络安全检查技术支持</t>
  </si>
  <si>
    <t>开展检查的单位数量14个，开展检查的次数2轮</t>
  </si>
  <si>
    <t>开展检查的单位数量20个，开展检查的次数3轮</t>
  </si>
  <si>
    <t>自动驾驶车辆道路测试第三方机构服务费</t>
  </si>
  <si>
    <t>工作报告5个，召开专家会议13次</t>
  </si>
  <si>
    <t>工作报告18个，召开专家会议13次</t>
  </si>
  <si>
    <t>2020年北京市主干路绿波协调效果评估</t>
  </si>
  <si>
    <t>2020年北京市主干路绿波协调效果评估半年工作报告1份，2021年北京市主干路绿波协调效果评估年度总结工作报告1份</t>
  </si>
  <si>
    <t>科技项目技术经济评估咨询费</t>
  </si>
  <si>
    <t>举办科技项目评审会2次，科技项目宏观情况简报每个季度一份</t>
  </si>
  <si>
    <t>举办科技项目评审会2次，科技项目宏观情况简报每个季度0份</t>
  </si>
  <si>
    <t>网络安全重点服务保障</t>
  </si>
  <si>
    <t>开展风险评估工作1次，编制网络安全案例汇编1份</t>
  </si>
  <si>
    <t>质量指标
（13分）</t>
  </si>
  <si>
    <t>通过专家评审</t>
  </si>
  <si>
    <t>能够及时发现平时没有发现的潜在威胁不少于3个，有效提升相关人员的网络安全意识</t>
  </si>
  <si>
    <t>≥100%</t>
  </si>
  <si>
    <t>检查出现安全漏洞整改达标率不低于80%，检查覆盖率不低于50%，检查失误率不高于5%</t>
  </si>
  <si>
    <t>检查出现安全漏洞整改达标率不低于90%，检查覆盖率不低于80%，检查失误率不高于3%</t>
  </si>
  <si>
    <t>北京市自动驾驶车辆道路测试的日常管理工作要求：严格按照《北京市关于加快推进自动驾驶车辆道路测试有关工作的指导意见（试行）》和《北京市自动驾驶车辆道路测试管理实施细则（试行）》的要求执行</t>
  </si>
  <si>
    <t>完成材料初审及时率≥90%，完成现场审查及时率≥90%，召开专家评估会、专家咨询会的及时率≥90%</t>
  </si>
  <si>
    <t>科技项目评审会的举办率100%，过程资料提交率100%</t>
  </si>
  <si>
    <t>网络安全问题发现率不低于70%，风险评估范围不低于委属80%，安全汇编案例涵盖率不低于70%</t>
  </si>
  <si>
    <t>时效指标
（12分）</t>
  </si>
  <si>
    <t>1-6月份完成北京市“十三五”时期交通发展科技情况总结；8-10月完成北京市“十四五”时期交通科技发展形势及要求分析；10-12月完成北京市交通行业“十四五”时期智慧交通、大数据和信息化、工程科技和网络安全的科技发展规划研究报告编制</t>
  </si>
  <si>
    <t>按期完成各项任务</t>
  </si>
  <si>
    <t>攻防演练完成时间：年度内</t>
  </si>
  <si>
    <t>≤80小时</t>
  </si>
  <si>
    <t>检查完成时间：2020年12月30日前</t>
  </si>
  <si>
    <t>2020年12月30日前</t>
  </si>
  <si>
    <t>按要求完成测试主体提交的材料初审时间：收到材料后10个工作日内（遇到法定节假日可顺延）；材料初审后，按要求组织现场审查工作时间：材料初审合格后5个工作日内（遇到法定节假日可顺延）；组织通过现场审查的测试主体进行专家组评估：根据每月提交申请情况组织</t>
  </si>
  <si>
    <t>每月按要求完成材料提交的初审时间≤10个工作日，每月材料初审后，按要求组织现场审查工作时间≤5个工作日，每月定期召开专家评估会，按要求为测试主体发放最终意见时间≤5个工作日</t>
  </si>
  <si>
    <t>完成报告时间：2020年8月前完成中期报告，2020年12月完成结题报告</t>
  </si>
  <si>
    <t>评估咨询完成时间：2020年12月</t>
  </si>
  <si>
    <t>整体项目完成时间：2020年12月30日前</t>
  </si>
  <si>
    <t>成本指标
（10分）</t>
  </si>
  <si>
    <t>项目预算控制数</t>
  </si>
  <si>
    <t>508.6196万元</t>
  </si>
  <si>
    <t>481.9636万元</t>
  </si>
  <si>
    <t>在预算控制范围内得满分，超出预算按A/B*该指标分值计分</t>
  </si>
  <si>
    <t>100万元</t>
  </si>
  <si>
    <t>98.472万元</t>
  </si>
  <si>
    <t>47.4万元</t>
  </si>
  <si>
    <t>42万元</t>
  </si>
  <si>
    <t>33.6万元</t>
  </si>
  <si>
    <t>195.5796万元</t>
  </si>
  <si>
    <t>40万元</t>
  </si>
  <si>
    <t>34.64万元</t>
  </si>
  <si>
    <t>27.712万元</t>
  </si>
  <si>
    <t>49万元</t>
  </si>
  <si>
    <t>39.2万元</t>
  </si>
  <si>
    <t>效
果
指
标
(40分)</t>
  </si>
  <si>
    <t>效益指标
（40分）</t>
  </si>
  <si>
    <t>为北京市交通行业“十四五”时期的科技建设和发展明确方向，进一步提升北京市交通行业科技发展管理和服务水平</t>
  </si>
  <si>
    <t>明确了科技建设和发展方向，科技发展管理和服务水平得到提升</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</si>
  <si>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</si>
  <si>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完成情况证明材料不充分</t>
  </si>
  <si>
    <t>有效落实上级部门要求，规范网络安全事件处置流程</t>
  </si>
  <si>
    <t>得到提升</t>
  </si>
  <si>
    <t>被检查单位的制度体系较当前更加完善，主动发现安全漏洞</t>
  </si>
  <si>
    <t>被检查单位的制度体系较当前更加完善，安全意思有更好提高，主动发现安全漏洞能力增强</t>
  </si>
  <si>
    <t>推动自动驾驶关键技术的发展；规范自动驾驶车辆道路测试工作</t>
  </si>
  <si>
    <t>得到提升，满意度≥90%</t>
  </si>
  <si>
    <t>绿波评估为信号配时提供参考，减少行驶时间，提高行车效率</t>
  </si>
  <si>
    <t>为后续工作中通过前期申报立项评审把握立项研究方向和技术路线</t>
  </si>
  <si>
    <t>有效降低监测系统因安全漏洞被上级主管单位通报的概率，在一定程度上排除网络安全隐患，提高安全事件处理效率</t>
  </si>
  <si>
    <t>总分</t>
  </si>
</sst>
</file>

<file path=xl/styles.xml><?xml version="1.0" encoding="utf-8"?>
<styleSheet xmlns="http://schemas.openxmlformats.org/spreadsheetml/2006/main">
  <numFmts count="5">
    <numFmt numFmtId="43" formatCode="_ * #,##0.00_ ;_ * \-#,##0.00_ ;_ * &quot;-&quot;??_ ;_ @_ "/>
    <numFmt numFmtId="42" formatCode="_ &quot;￥&quot;* #,##0_ ;_ &quot;￥&quot;* \-#,##0_ ;_ &quot;￥&quot;* &quot;-&quot;_ ;_ @_ "/>
    <numFmt numFmtId="41" formatCode="_ * #,##0_ ;_ * \-#,##0_ ;_ * &quot;-&quot;_ ;_ @_ "/>
    <numFmt numFmtId="176" formatCode="0.00_ "/>
    <numFmt numFmtId="44" formatCode="_ &quot;￥&quot;* #,##0.00_ ;_ &quot;￥&quot;* \-#,##0.00_ ;_ &quot;￥&quot;* &quot;-&quot;??_ ;_ @_ "/>
  </numFmts>
  <fonts count="37">
    <font>
      <sz val="11"/>
      <color theme="1"/>
      <name val="宋体"/>
      <charset val="134"/>
      <scheme val="minor"/>
    </font>
    <font>
      <sz val="18"/>
      <color theme="1"/>
      <name val="宋体"/>
      <charset val="134"/>
      <scheme val="minor"/>
    </font>
    <font>
      <sz val="11"/>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4"/>
      <color theme="1"/>
      <name val="宋体"/>
      <charset val="134"/>
      <scheme val="minor"/>
    </font>
    <font>
      <sz val="11"/>
      <color theme="1"/>
      <name val="宋体"/>
      <charset val="134"/>
    </font>
    <font>
      <sz val="11"/>
      <name val="宋体"/>
      <charset val="134"/>
    </font>
    <font>
      <sz val="11"/>
      <color indexed="8"/>
      <name val="宋体"/>
      <charset val="134"/>
    </font>
    <font>
      <sz val="9"/>
      <color theme="1"/>
      <name val="宋体"/>
      <charset val="134"/>
      <scheme val="minor"/>
    </font>
    <font>
      <sz val="11"/>
      <color indexed="8"/>
      <name val="宋体"/>
      <charset val="134"/>
      <scheme val="minor"/>
    </font>
    <font>
      <sz val="11"/>
      <name val="宋体"/>
      <charset val="134"/>
      <scheme val="minor"/>
    </font>
    <font>
      <b/>
      <sz val="11"/>
      <color theme="1"/>
      <name val="宋体"/>
      <charset val="134"/>
      <scheme val="minor"/>
    </font>
    <font>
      <sz val="12"/>
      <name val="宋体"/>
      <charset val="134"/>
    </font>
    <font>
      <sz val="11"/>
      <color theme="1"/>
      <name val="宋体"/>
      <charset val="0"/>
      <scheme val="minor"/>
    </font>
    <font>
      <sz val="11"/>
      <color theme="0"/>
      <name val="宋体"/>
      <charset val="0"/>
      <scheme val="minor"/>
    </font>
    <font>
      <sz val="11"/>
      <color rgb="FFFA7D00"/>
      <name val="宋体"/>
      <charset val="0"/>
      <scheme val="minor"/>
    </font>
    <font>
      <b/>
      <sz val="13"/>
      <color theme="3"/>
      <name val="宋体"/>
      <charset val="134"/>
      <scheme val="minor"/>
    </font>
    <font>
      <sz val="11"/>
      <color rgb="FF9C0006"/>
      <name val="宋体"/>
      <charset val="0"/>
      <scheme val="minor"/>
    </font>
    <font>
      <b/>
      <sz val="11"/>
      <color theme="1"/>
      <name val="宋体"/>
      <charset val="0"/>
      <scheme val="minor"/>
    </font>
    <font>
      <i/>
      <sz val="11"/>
      <color rgb="FF7F7F7F"/>
      <name val="宋体"/>
      <charset val="0"/>
      <scheme val="minor"/>
    </font>
    <font>
      <b/>
      <sz val="11"/>
      <color theme="3"/>
      <name val="宋体"/>
      <charset val="134"/>
      <scheme val="minor"/>
    </font>
    <font>
      <b/>
      <sz val="11"/>
      <color rgb="FFFFFFFF"/>
      <name val="宋体"/>
      <charset val="0"/>
      <scheme val="minor"/>
    </font>
    <font>
      <b/>
      <sz val="18"/>
      <color theme="3"/>
      <name val="宋体"/>
      <charset val="134"/>
      <scheme val="minor"/>
    </font>
    <font>
      <sz val="11"/>
      <color rgb="FF3F3F76"/>
      <name val="宋体"/>
      <charset val="0"/>
      <scheme val="minor"/>
    </font>
    <font>
      <b/>
      <sz val="11"/>
      <color rgb="FF3F3F3F"/>
      <name val="宋体"/>
      <charset val="0"/>
      <scheme val="minor"/>
    </font>
    <font>
      <sz val="11"/>
      <color rgb="FFFF0000"/>
      <name val="宋体"/>
      <charset val="0"/>
      <scheme val="minor"/>
    </font>
    <font>
      <sz val="12"/>
      <color theme="1"/>
      <name val="宋体"/>
      <charset val="134"/>
      <scheme val="minor"/>
    </font>
    <font>
      <u/>
      <sz val="11"/>
      <color rgb="FF0000FF"/>
      <name val="宋体"/>
      <charset val="0"/>
      <scheme val="minor"/>
    </font>
    <font>
      <sz val="11"/>
      <color rgb="FF006100"/>
      <name val="宋体"/>
      <charset val="0"/>
      <scheme val="minor"/>
    </font>
    <font>
      <u/>
      <sz val="11"/>
      <color rgb="FF800080"/>
      <name val="宋体"/>
      <charset val="0"/>
      <scheme val="minor"/>
    </font>
    <font>
      <sz val="10"/>
      <name val="Arial"/>
      <charset val="134"/>
    </font>
    <font>
      <sz val="11"/>
      <color rgb="FF9C6500"/>
      <name val="宋体"/>
      <charset val="0"/>
      <scheme val="minor"/>
    </font>
    <font>
      <b/>
      <sz val="11"/>
      <color rgb="FFFA7D00"/>
      <name val="宋体"/>
      <charset val="0"/>
      <scheme val="minor"/>
    </font>
    <font>
      <b/>
      <sz val="15"/>
      <color theme="3"/>
      <name val="宋体"/>
      <charset val="134"/>
      <scheme val="minor"/>
    </font>
    <font>
      <sz val="11"/>
      <color rgb="FF000000"/>
      <name val="宋体"/>
      <charset val="134"/>
    </font>
  </fonts>
  <fills count="34">
    <fill>
      <patternFill patternType="none"/>
    </fill>
    <fill>
      <patternFill patternType="gray125"/>
    </fill>
    <fill>
      <patternFill patternType="solid">
        <fgColor rgb="FFFFFFFF"/>
        <bgColor indexed="64"/>
      </patternFill>
    </fill>
    <fill>
      <patternFill patternType="solid">
        <fgColor theme="9" tint="0.599993896298105"/>
        <bgColor indexed="64"/>
      </patternFill>
    </fill>
    <fill>
      <patternFill patternType="solid">
        <fgColor theme="6"/>
        <bgColor indexed="64"/>
      </patternFill>
    </fill>
    <fill>
      <patternFill patternType="solid">
        <fgColor rgb="FFFFC7CE"/>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A5A5A5"/>
        <bgColor indexed="64"/>
      </patternFill>
    </fill>
    <fill>
      <patternFill patternType="solid">
        <fgColor theme="6" tint="0.799981688894314"/>
        <bgColor indexed="64"/>
      </patternFill>
    </fill>
    <fill>
      <patternFill patternType="solid">
        <fgColor rgb="FFFFCC99"/>
        <bgColor indexed="64"/>
      </patternFill>
    </fill>
    <fill>
      <patternFill patternType="solid">
        <fgColor theme="5"/>
        <bgColor indexed="64"/>
      </patternFill>
    </fill>
    <fill>
      <patternFill patternType="solid">
        <fgColor rgb="FFF2F2F2"/>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4"/>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FFCC"/>
        <bgColor indexed="64"/>
      </patternFill>
    </fill>
    <fill>
      <patternFill patternType="solid">
        <fgColor theme="9"/>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s>
  <borders count="29">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indexed="8"/>
      </left>
      <right style="thin">
        <color indexed="8"/>
      </right>
      <top style="thin">
        <color indexed="8"/>
      </top>
      <bottom style="thin">
        <color indexed="8"/>
      </bottom>
      <diagonal/>
    </border>
    <border>
      <left style="thin">
        <color indexed="0"/>
      </left>
      <right style="thin">
        <color indexed="0"/>
      </right>
      <top style="thin">
        <color indexed="0"/>
      </top>
      <bottom style="thin">
        <color indexed="0"/>
      </bottom>
      <diagonal/>
    </border>
    <border>
      <left/>
      <right style="thin">
        <color indexed="0"/>
      </right>
      <top style="thin">
        <color indexed="0"/>
      </top>
      <bottom style="thin">
        <color indexed="0"/>
      </bottom>
      <diagonal/>
    </border>
    <border>
      <left/>
      <right style="thin">
        <color indexed="0"/>
      </right>
      <top style="thin">
        <color indexed="0"/>
      </top>
      <bottom/>
      <diagonal/>
    </border>
    <border>
      <left style="thin">
        <color indexed="0"/>
      </left>
      <right style="thin">
        <color indexed="0"/>
      </right>
      <top style="thin">
        <color indexed="0"/>
      </top>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63">
    <xf numFmtId="0" fontId="0" fillId="0" borderId="0">
      <alignment vertical="center"/>
    </xf>
    <xf numFmtId="0" fontId="2" fillId="0" borderId="0"/>
    <xf numFmtId="42" fontId="0" fillId="0" borderId="0" applyFont="0" applyFill="0" applyBorder="0" applyAlignment="0" applyProtection="0">
      <alignment vertical="center"/>
    </xf>
    <xf numFmtId="0" fontId="15" fillId="10" borderId="0" applyNumberFormat="0" applyBorder="0" applyAlignment="0" applyProtection="0">
      <alignment vertical="center"/>
    </xf>
    <xf numFmtId="0" fontId="25" fillId="11" borderId="2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7"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16" fillId="14"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32" fillId="0" borderId="0"/>
    <xf numFmtId="0" fontId="0" fillId="25" borderId="28" applyNumberFormat="0" applyFont="0" applyAlignment="0" applyProtection="0">
      <alignment vertical="center"/>
    </xf>
    <xf numFmtId="0" fontId="16" fillId="24" borderId="0" applyNumberFormat="0" applyBorder="0" applyAlignment="0" applyProtection="0">
      <alignment vertical="center"/>
    </xf>
    <xf numFmtId="0" fontId="22"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5" fillId="0" borderId="22" applyNumberFormat="0" applyFill="0" applyAlignment="0" applyProtection="0">
      <alignment vertical="center"/>
    </xf>
    <xf numFmtId="0" fontId="18" fillId="0" borderId="22" applyNumberFormat="0" applyFill="0" applyAlignment="0" applyProtection="0">
      <alignment vertical="center"/>
    </xf>
    <xf numFmtId="0" fontId="16" fillId="20" borderId="0" applyNumberFormat="0" applyBorder="0" applyAlignment="0" applyProtection="0">
      <alignment vertical="center"/>
    </xf>
    <xf numFmtId="0" fontId="22" fillId="0" borderId="25" applyNumberFormat="0" applyFill="0" applyAlignment="0" applyProtection="0">
      <alignment vertical="center"/>
    </xf>
    <xf numFmtId="0" fontId="16" fillId="27" borderId="0" applyNumberFormat="0" applyBorder="0" applyAlignment="0" applyProtection="0">
      <alignment vertical="center"/>
    </xf>
    <xf numFmtId="0" fontId="26" fillId="13" borderId="27" applyNumberFormat="0" applyAlignment="0" applyProtection="0">
      <alignment vertical="center"/>
    </xf>
    <xf numFmtId="0" fontId="34" fillId="13" borderId="26" applyNumberFormat="0" applyAlignment="0" applyProtection="0">
      <alignment vertical="center"/>
    </xf>
    <xf numFmtId="0" fontId="23" fillId="9" borderId="24" applyNumberFormat="0" applyAlignment="0" applyProtection="0">
      <alignment vertical="center"/>
    </xf>
    <xf numFmtId="0" fontId="15" fillId="19" borderId="0" applyNumberFormat="0" applyBorder="0" applyAlignment="0" applyProtection="0">
      <alignment vertical="center"/>
    </xf>
    <xf numFmtId="0" fontId="16" fillId="12" borderId="0" applyNumberFormat="0" applyBorder="0" applyAlignment="0" applyProtection="0">
      <alignment vertical="center"/>
    </xf>
    <xf numFmtId="0" fontId="17" fillId="0" borderId="21" applyNumberFormat="0" applyFill="0" applyAlignment="0" applyProtection="0">
      <alignment vertical="center"/>
    </xf>
    <xf numFmtId="0" fontId="20" fillId="0" borderId="23" applyNumberFormat="0" applyFill="0" applyAlignment="0" applyProtection="0">
      <alignment vertical="center"/>
    </xf>
    <xf numFmtId="0" fontId="30" fillId="18" borderId="0" applyNumberFormat="0" applyBorder="0" applyAlignment="0" applyProtection="0">
      <alignment vertical="center"/>
    </xf>
    <xf numFmtId="0" fontId="33" fillId="23" borderId="0" applyNumberFormat="0" applyBorder="0" applyAlignment="0" applyProtection="0">
      <alignment vertical="center"/>
    </xf>
    <xf numFmtId="0" fontId="15" fillId="28" borderId="0" applyNumberFormat="0" applyBorder="0" applyAlignment="0" applyProtection="0">
      <alignment vertical="center"/>
    </xf>
    <xf numFmtId="0" fontId="16" fillId="16" borderId="0" applyNumberFormat="0" applyBorder="0" applyAlignment="0" applyProtection="0">
      <alignment vertical="center"/>
    </xf>
    <xf numFmtId="0" fontId="14" fillId="0" borderId="0"/>
    <xf numFmtId="0" fontId="15" fillId="17" borderId="0" applyNumberFormat="0" applyBorder="0" applyAlignment="0" applyProtection="0">
      <alignment vertical="center"/>
    </xf>
    <xf numFmtId="0" fontId="15" fillId="22" borderId="0" applyNumberFormat="0" applyBorder="0" applyAlignment="0" applyProtection="0">
      <alignment vertical="center"/>
    </xf>
    <xf numFmtId="0" fontId="15" fillId="29" borderId="0" applyNumberFormat="0" applyBorder="0" applyAlignment="0" applyProtection="0">
      <alignment vertical="center"/>
    </xf>
    <xf numFmtId="0" fontId="15" fillId="8" borderId="0" applyNumberFormat="0" applyBorder="0" applyAlignment="0" applyProtection="0">
      <alignment vertical="center"/>
    </xf>
    <xf numFmtId="0" fontId="16" fillId="4" borderId="0" applyNumberFormat="0" applyBorder="0" applyAlignment="0" applyProtection="0">
      <alignment vertical="center"/>
    </xf>
    <xf numFmtId="0" fontId="16" fillId="30" borderId="0" applyNumberFormat="0" applyBorder="0" applyAlignment="0" applyProtection="0">
      <alignment vertical="center"/>
    </xf>
    <xf numFmtId="0" fontId="15" fillId="31" borderId="0" applyNumberFormat="0" applyBorder="0" applyAlignment="0" applyProtection="0">
      <alignment vertical="center"/>
    </xf>
    <xf numFmtId="0" fontId="15" fillId="32" borderId="0" applyNumberFormat="0" applyBorder="0" applyAlignment="0" applyProtection="0">
      <alignment vertical="center"/>
    </xf>
    <xf numFmtId="0" fontId="16" fillId="33" borderId="0" applyNumberFormat="0" applyBorder="0" applyAlignment="0" applyProtection="0">
      <alignment vertical="center"/>
    </xf>
    <xf numFmtId="0" fontId="14" fillId="0" borderId="0"/>
    <xf numFmtId="0" fontId="15" fillId="6" borderId="0" applyNumberFormat="0" applyBorder="0" applyAlignment="0" applyProtection="0">
      <alignment vertical="center"/>
    </xf>
    <xf numFmtId="0" fontId="16" fillId="15" borderId="0" applyNumberFormat="0" applyBorder="0" applyAlignment="0" applyProtection="0">
      <alignment vertical="center"/>
    </xf>
    <xf numFmtId="0" fontId="16" fillId="26" borderId="0" applyNumberFormat="0" applyBorder="0" applyAlignment="0" applyProtection="0">
      <alignment vertical="center"/>
    </xf>
    <xf numFmtId="0" fontId="14" fillId="0" borderId="0"/>
    <xf numFmtId="0" fontId="15" fillId="3" borderId="0" applyNumberFormat="0" applyBorder="0" applyAlignment="0" applyProtection="0">
      <alignment vertical="center"/>
    </xf>
    <xf numFmtId="0" fontId="16" fillId="21" borderId="0" applyNumberFormat="0" applyBorder="0" applyAlignment="0" applyProtection="0">
      <alignment vertical="center"/>
    </xf>
    <xf numFmtId="0" fontId="14" fillId="0" borderId="0"/>
    <xf numFmtId="0" fontId="2" fillId="0" borderId="0">
      <alignment vertical="center"/>
    </xf>
    <xf numFmtId="0" fontId="2" fillId="0" borderId="0">
      <alignment vertical="center"/>
    </xf>
    <xf numFmtId="43" fontId="9" fillId="0" borderId="0" applyFont="0" applyFill="0" applyBorder="0" applyAlignment="0" applyProtection="0">
      <alignment vertical="center"/>
    </xf>
    <xf numFmtId="0" fontId="2" fillId="0" borderId="0"/>
    <xf numFmtId="0" fontId="2" fillId="0" borderId="0"/>
    <xf numFmtId="0" fontId="9" fillId="0" borderId="0"/>
    <xf numFmtId="0" fontId="9" fillId="0" borderId="0">
      <alignment vertical="center"/>
    </xf>
    <xf numFmtId="0" fontId="28" fillId="0" borderId="0"/>
  </cellStyleXfs>
  <cellXfs count="80">
    <xf numFmtId="0" fontId="0" fillId="0" borderId="0" xfId="0">
      <alignment vertical="center"/>
    </xf>
    <xf numFmtId="0" fontId="1" fillId="0" borderId="0" xfId="0" applyFont="1">
      <alignment vertical="center"/>
    </xf>
    <xf numFmtId="0" fontId="2" fillId="0" borderId="0" xfId="0" applyFont="1">
      <alignment vertical="center"/>
    </xf>
    <xf numFmtId="0" fontId="2" fillId="0" borderId="0" xfId="0" applyFont="1" applyBorder="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5" fillId="0" borderId="0" xfId="0" applyFont="1" applyAlignment="1">
      <alignment horizontal="center" vertical="center" wrapText="1"/>
    </xf>
    <xf numFmtId="0" fontId="6" fillId="0" borderId="0" xfId="0" applyFont="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4" xfId="0" applyFont="1" applyFill="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7" fillId="0" borderId="8" xfId="0" applyFont="1" applyFill="1" applyBorder="1" applyAlignment="1">
      <alignment vertical="center"/>
    </xf>
    <xf numFmtId="176" fontId="2" fillId="0" borderId="8" xfId="0" applyNumberFormat="1" applyFont="1" applyFill="1" applyBorder="1" applyAlignment="1">
      <alignment horizontal="center" vertical="center" wrapText="1"/>
    </xf>
    <xf numFmtId="0" fontId="2" fillId="0" borderId="9"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0" xfId="0" applyFont="1" applyBorder="1" applyAlignment="1">
      <alignment horizontal="center" vertical="center" wrapText="1"/>
    </xf>
    <xf numFmtId="0" fontId="8" fillId="0" borderId="8" xfId="47" applyFont="1" applyBorder="1" applyAlignment="1">
      <alignment horizontal="center" vertical="center" wrapText="1"/>
    </xf>
    <xf numFmtId="0" fontId="2" fillId="0" borderId="8" xfId="0" applyFont="1" applyBorder="1" applyAlignment="1">
      <alignment horizontal="center" vertical="center"/>
    </xf>
    <xf numFmtId="0" fontId="9" fillId="0" borderId="8" xfId="0" applyFont="1" applyFill="1" applyBorder="1" applyAlignment="1">
      <alignment vertical="center"/>
    </xf>
    <xf numFmtId="0" fontId="9" fillId="0" borderId="4" xfId="0" applyFont="1" applyFill="1" applyBorder="1" applyAlignment="1">
      <alignment horizontal="right" vertical="center"/>
    </xf>
    <xf numFmtId="0" fontId="2" fillId="0" borderId="8" xfId="0" applyFont="1" applyFill="1" applyBorder="1" applyAlignment="1">
      <alignment horizontal="center" vertical="center"/>
    </xf>
    <xf numFmtId="0" fontId="2" fillId="0" borderId="1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2" xfId="0" applyFont="1" applyBorder="1" applyAlignment="1">
      <alignment horizontal="center" vertical="center" wrapText="1"/>
    </xf>
    <xf numFmtId="0" fontId="7" fillId="0" borderId="4" xfId="0" applyFont="1" applyFill="1" applyBorder="1" applyAlignment="1">
      <alignment horizontal="right" vertical="center"/>
    </xf>
    <xf numFmtId="0" fontId="2" fillId="0" borderId="13" xfId="0" applyFont="1" applyBorder="1" applyAlignment="1">
      <alignment horizontal="center" vertical="center" textRotation="255"/>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3" xfId="0" applyFont="1" applyBorder="1">
      <alignment vertical="center"/>
    </xf>
    <xf numFmtId="0" fontId="2" fillId="0" borderId="14" xfId="0" applyFont="1" applyBorder="1" applyAlignment="1">
      <alignment horizontal="center" vertical="center" textRotation="255"/>
    </xf>
    <xf numFmtId="0" fontId="10" fillId="0" borderId="2" xfId="0" applyNumberFormat="1" applyFont="1" applyBorder="1" applyAlignment="1">
      <alignment vertical="center" wrapText="1"/>
    </xf>
    <xf numFmtId="0" fontId="10" fillId="0" borderId="3" xfId="0" applyNumberFormat="1" applyFont="1" applyBorder="1" applyAlignment="1">
      <alignment vertical="center" wrapText="1"/>
    </xf>
    <xf numFmtId="0" fontId="10" fillId="0" borderId="4" xfId="0" applyNumberFormat="1" applyFont="1" applyBorder="1" applyAlignment="1">
      <alignment vertical="center" wrapText="1"/>
    </xf>
    <xf numFmtId="0" fontId="2" fillId="0" borderId="8"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5" xfId="0" applyFont="1" applyBorder="1" applyAlignment="1">
      <alignment horizontal="center" vertical="center" textRotation="255"/>
    </xf>
    <xf numFmtId="0" fontId="8" fillId="0" borderId="13" xfId="54" applyFont="1" applyBorder="1" applyAlignment="1">
      <alignment horizontal="center" vertical="center" wrapText="1"/>
    </xf>
    <xf numFmtId="49" fontId="11" fillId="2" borderId="16" xfId="60" applyNumberFormat="1" applyFont="1" applyFill="1" applyBorder="1" applyAlignment="1" applyProtection="1">
      <alignment horizontal="left" vertical="center" wrapText="1"/>
    </xf>
    <xf numFmtId="0" fontId="2" fillId="0" borderId="8" xfId="58" applyFont="1" applyFill="1" applyBorder="1" applyAlignment="1">
      <alignment horizontal="center" vertical="center" wrapText="1"/>
    </xf>
    <xf numFmtId="0" fontId="2" fillId="0" borderId="8" xfId="58" applyFont="1" applyFill="1" applyBorder="1" applyAlignment="1">
      <alignment horizontal="left" vertical="center" wrapText="1"/>
    </xf>
    <xf numFmtId="0" fontId="8" fillId="0" borderId="15" xfId="54" applyFont="1" applyBorder="1" applyAlignment="1">
      <alignment horizontal="center" vertical="center" wrapText="1"/>
    </xf>
    <xf numFmtId="49" fontId="11" fillId="2" borderId="17" xfId="0" applyNumberFormat="1" applyFont="1" applyFill="1" applyBorder="1" applyAlignment="1">
      <alignment horizontal="left" vertical="center" wrapText="1"/>
    </xf>
    <xf numFmtId="0" fontId="2" fillId="0" borderId="8" xfId="58" applyFont="1" applyBorder="1" applyAlignment="1">
      <alignment horizontal="center" vertical="center" wrapText="1"/>
    </xf>
    <xf numFmtId="49" fontId="11" fillId="2" borderId="13" xfId="0" applyNumberFormat="1" applyFont="1" applyFill="1" applyBorder="1" applyAlignment="1">
      <alignment horizontal="left" vertical="center" wrapText="1"/>
    </xf>
    <xf numFmtId="49" fontId="11" fillId="2" borderId="8" xfId="0" applyNumberFormat="1" applyFont="1" applyFill="1" applyBorder="1" applyAlignment="1">
      <alignment horizontal="left" vertical="center" wrapText="1"/>
    </xf>
    <xf numFmtId="0" fontId="8" fillId="0" borderId="8" xfId="54" applyFont="1" applyBorder="1" applyAlignment="1">
      <alignment horizontal="center" vertical="center" wrapText="1"/>
    </xf>
    <xf numFmtId="49" fontId="11" fillId="2" borderId="18" xfId="0" applyNumberFormat="1" applyFont="1" applyFill="1" applyBorder="1" applyAlignment="1">
      <alignment horizontal="left" vertical="center" wrapText="1"/>
    </xf>
    <xf numFmtId="57" fontId="2" fillId="0" borderId="8" xfId="58" applyNumberFormat="1" applyFont="1" applyFill="1" applyBorder="1" applyAlignment="1">
      <alignment horizontal="center" vertical="center" wrapText="1"/>
    </xf>
    <xf numFmtId="49" fontId="11" fillId="2" borderId="19" xfId="0" applyNumberFormat="1" applyFont="1" applyFill="1" applyBorder="1" applyAlignment="1">
      <alignment horizontal="left" vertical="center" wrapText="1"/>
    </xf>
    <xf numFmtId="49" fontId="11" fillId="2" borderId="7" xfId="0" applyNumberFormat="1" applyFont="1" applyFill="1" applyBorder="1" applyAlignment="1">
      <alignment horizontal="left" vertical="center" wrapText="1"/>
    </xf>
    <xf numFmtId="49" fontId="11" fillId="2" borderId="4" xfId="0" applyNumberFormat="1" applyFont="1" applyFill="1" applyBorder="1" applyAlignment="1">
      <alignment horizontal="left" vertical="center" wrapText="1"/>
    </xf>
    <xf numFmtId="31" fontId="2" fillId="0" borderId="8" xfId="58" applyNumberFormat="1" applyFont="1" applyFill="1" applyBorder="1" applyAlignment="1">
      <alignment horizontal="center" vertical="center" wrapText="1"/>
    </xf>
    <xf numFmtId="0" fontId="12" fillId="0" borderId="8" xfId="58" applyFont="1" applyFill="1" applyBorder="1" applyAlignment="1">
      <alignment horizontal="center" vertical="center" wrapText="1"/>
    </xf>
    <xf numFmtId="49" fontId="11" fillId="2" borderId="20" xfId="0" applyNumberFormat="1" applyFont="1" applyFill="1" applyBorder="1" applyAlignment="1">
      <alignment horizontal="left" vertical="center" wrapText="1"/>
    </xf>
    <xf numFmtId="0" fontId="8" fillId="0" borderId="14" xfId="54" applyFont="1" applyBorder="1" applyAlignment="1">
      <alignment horizontal="center" vertical="center" wrapText="1"/>
    </xf>
    <xf numFmtId="0" fontId="12" fillId="0" borderId="8" xfId="58" applyFont="1" applyFill="1" applyBorder="1" applyAlignment="1">
      <alignment horizontal="left" vertical="center" wrapText="1"/>
    </xf>
    <xf numFmtId="0" fontId="13" fillId="0" borderId="8" xfId="0" applyFont="1" applyBorder="1" applyAlignment="1">
      <alignment horizontal="center" vertical="center"/>
    </xf>
    <xf numFmtId="0" fontId="2" fillId="0" borderId="0" xfId="0" applyFont="1" applyBorder="1" applyAlignment="1">
      <alignment horizontal="left" vertical="center"/>
    </xf>
    <xf numFmtId="0" fontId="2" fillId="0" borderId="0" xfId="0" applyFont="1" applyBorder="1" applyAlignment="1">
      <alignment horizontal="left" vertical="center" wrapText="1"/>
    </xf>
    <xf numFmtId="176" fontId="0" fillId="0" borderId="1" xfId="0" applyNumberFormat="1" applyBorder="1" applyAlignment="1">
      <alignment horizontal="center" vertical="center" wrapText="1"/>
    </xf>
    <xf numFmtId="10" fontId="2" fillId="0" borderId="8" xfId="0" applyNumberFormat="1" applyFont="1" applyFill="1" applyBorder="1" applyAlignment="1">
      <alignment horizontal="center" vertical="center"/>
    </xf>
    <xf numFmtId="0" fontId="2" fillId="0" borderId="13" xfId="0" applyFont="1" applyBorder="1" applyAlignment="1">
      <alignment horizontal="left" vertical="center" wrapText="1"/>
    </xf>
    <xf numFmtId="0" fontId="2" fillId="0" borderId="15" xfId="0" applyFont="1" applyBorder="1" applyAlignment="1">
      <alignment horizontal="left" vertical="center" wrapText="1"/>
    </xf>
    <xf numFmtId="176" fontId="2" fillId="0" borderId="8" xfId="0" applyNumberFormat="1" applyFont="1" applyBorder="1" applyAlignment="1">
      <alignment horizontal="center" vertical="center" wrapText="1"/>
    </xf>
    <xf numFmtId="0" fontId="2" fillId="0" borderId="14" xfId="0" applyFont="1" applyBorder="1" applyAlignment="1">
      <alignment horizontal="left" vertical="center" wrapText="1"/>
    </xf>
    <xf numFmtId="0" fontId="2" fillId="0" borderId="4" xfId="0" applyFont="1" applyBorder="1">
      <alignment vertical="center"/>
    </xf>
    <xf numFmtId="0" fontId="2" fillId="0" borderId="4" xfId="0" applyFont="1" applyBorder="1" applyAlignment="1">
      <alignment horizontal="center" vertical="center" wrapText="1"/>
    </xf>
    <xf numFmtId="0" fontId="2" fillId="0" borderId="8" xfId="0" applyFont="1" applyBorder="1" applyAlignment="1">
      <alignment horizontal="left" vertical="center" wrapText="1"/>
    </xf>
    <xf numFmtId="0" fontId="2" fillId="0" borderId="8" xfId="0" applyFont="1" applyBorder="1" applyAlignment="1">
      <alignment vertical="center"/>
    </xf>
  </cellXfs>
  <cellStyles count="63">
    <cellStyle name="常规" xfId="0" builtinId="0"/>
    <cellStyle name="常规 4 4"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常规 2 3" xfId="51"/>
    <cellStyle name="40% - 强调文字颜色 6" xfId="52" builtinId="51"/>
    <cellStyle name="60% - 强调文字颜色 6" xfId="53" builtinId="52"/>
    <cellStyle name="常规 2" xfId="54"/>
    <cellStyle name="常规 2 4" xfId="55"/>
    <cellStyle name="常规 3" xfId="56"/>
    <cellStyle name="千位分隔 2" xfId="57"/>
    <cellStyle name="常规 4" xfId="58"/>
    <cellStyle name="常规 4 2" xfId="59"/>
    <cellStyle name="常规 4 3" xfId="60"/>
    <cellStyle name="常规 5" xfId="61"/>
    <cellStyle name="常规 7"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55"/>
  <sheetViews>
    <sheetView tabSelected="1" zoomScale="80" zoomScaleNormal="80" topLeftCell="A40" workbookViewId="0">
      <selection activeCell="F30" sqref="F29:F30"/>
    </sheetView>
  </sheetViews>
  <sheetFormatPr defaultColWidth="9" defaultRowHeight="14"/>
  <cols>
    <col min="1" max="1" width="4.12727272727273" customWidth="1"/>
    <col min="2" max="3" width="9.25454545454545" customWidth="1"/>
    <col min="4" max="4" width="28.5" customWidth="1"/>
    <col min="5" max="5" width="16.2545454545455" style="4" customWidth="1"/>
    <col min="6" max="6" width="67.1272727272727" style="4" customWidth="1"/>
    <col min="7" max="7" width="64.8727272727273" style="4" customWidth="1"/>
    <col min="8" max="8" width="13.1272727272727" customWidth="1"/>
    <col min="9" max="9" width="22.2545454545455" customWidth="1"/>
    <col min="10" max="10" width="8.5" style="5" customWidth="1"/>
    <col min="11" max="11" width="22.8727272727273" customWidth="1"/>
  </cols>
  <sheetData>
    <row r="1" ht="21" spans="1:11">
      <c r="A1" s="6"/>
      <c r="B1" s="6"/>
      <c r="C1" s="6"/>
      <c r="D1" s="6"/>
      <c r="E1" s="6"/>
      <c r="F1" s="6"/>
      <c r="G1" s="6"/>
      <c r="H1" s="6"/>
      <c r="I1" s="6"/>
      <c r="J1" s="6"/>
      <c r="K1" s="6"/>
    </row>
    <row r="2" ht="23" spans="1:11">
      <c r="A2" s="7" t="s">
        <v>0</v>
      </c>
      <c r="B2" s="8"/>
      <c r="C2" s="8"/>
      <c r="D2" s="8"/>
      <c r="E2" s="8"/>
      <c r="F2" s="8"/>
      <c r="G2" s="8"/>
      <c r="H2" s="8"/>
      <c r="I2" s="8"/>
      <c r="J2" s="8"/>
      <c r="K2" s="8"/>
    </row>
    <row r="3" s="1" customFormat="1" ht="23" spans="1:11">
      <c r="A3" s="9" t="s">
        <v>1</v>
      </c>
      <c r="B3" s="9"/>
      <c r="C3" s="9"/>
      <c r="D3" s="9"/>
      <c r="E3" s="9"/>
      <c r="F3" s="9"/>
      <c r="G3" s="9"/>
      <c r="H3" s="9"/>
      <c r="I3" s="9"/>
      <c r="J3" s="9"/>
      <c r="K3" s="9"/>
    </row>
    <row r="4" ht="8.25" customHeight="1" spans="1:11">
      <c r="A4" s="10"/>
      <c r="B4" s="10"/>
      <c r="C4" s="10"/>
      <c r="D4" s="10"/>
      <c r="E4" s="11"/>
      <c r="F4" s="11"/>
      <c r="G4" s="11"/>
      <c r="H4" s="10"/>
      <c r="I4" s="10"/>
      <c r="J4" s="70"/>
      <c r="K4" s="10"/>
    </row>
    <row r="5" s="2" customFormat="1" ht="20.25" customHeight="1" spans="1:11">
      <c r="A5" s="12" t="s">
        <v>2</v>
      </c>
      <c r="B5" s="13"/>
      <c r="C5" s="14"/>
      <c r="D5" s="12" t="s">
        <v>3</v>
      </c>
      <c r="E5" s="13"/>
      <c r="F5" s="13"/>
      <c r="G5" s="13"/>
      <c r="H5" s="13"/>
      <c r="I5" s="13"/>
      <c r="J5" s="13"/>
      <c r="K5" s="14"/>
    </row>
    <row r="6" s="2" customFormat="1" ht="20.25" customHeight="1" spans="1:11">
      <c r="A6" s="12" t="s">
        <v>4</v>
      </c>
      <c r="B6" s="13"/>
      <c r="C6" s="14"/>
      <c r="D6" s="15" t="s">
        <v>5</v>
      </c>
      <c r="E6" s="16"/>
      <c r="F6" s="17"/>
      <c r="G6" s="12" t="s">
        <v>6</v>
      </c>
      <c r="H6" s="14"/>
      <c r="I6" s="12" t="s">
        <v>7</v>
      </c>
      <c r="J6" s="13"/>
      <c r="K6" s="14"/>
    </row>
    <row r="7" s="2" customFormat="1" ht="20.25" customHeight="1" spans="1:11">
      <c r="A7" s="18" t="s">
        <v>8</v>
      </c>
      <c r="B7" s="19"/>
      <c r="C7" s="20"/>
      <c r="D7" s="21"/>
      <c r="E7" s="22" t="s">
        <v>9</v>
      </c>
      <c r="F7" s="22" t="s">
        <v>10</v>
      </c>
      <c r="G7" s="22" t="s">
        <v>11</v>
      </c>
      <c r="H7" s="22" t="s">
        <v>12</v>
      </c>
      <c r="I7" s="22" t="s">
        <v>13</v>
      </c>
      <c r="J7" s="22" t="s">
        <v>14</v>
      </c>
      <c r="K7" s="27" t="s">
        <v>15</v>
      </c>
    </row>
    <row r="8" s="2" customFormat="1" ht="17.25" customHeight="1" spans="1:11">
      <c r="A8" s="23"/>
      <c r="B8" s="24"/>
      <c r="C8" s="25"/>
      <c r="D8" s="21" t="s">
        <v>16</v>
      </c>
      <c r="E8" s="17">
        <v>508.6196</v>
      </c>
      <c r="F8" s="17">
        <f>39.2+33.6+195.5796+27.712+100+47.4+40</f>
        <v>483.4916</v>
      </c>
      <c r="G8" s="26">
        <f>39.2+33.6+195.5796+27.712+98.472+47.4+40</f>
        <v>481.9636</v>
      </c>
      <c r="H8" s="27">
        <v>10</v>
      </c>
      <c r="I8" s="71">
        <f>+G8/F8</f>
        <v>0.996839655539</v>
      </c>
      <c r="J8" s="22">
        <f>IF(H8*I8&lt;10,H8*I8,10)</f>
        <v>9.96839655539</v>
      </c>
      <c r="K8" s="72" t="s">
        <v>17</v>
      </c>
    </row>
    <row r="9" s="2" customFormat="1" ht="18" customHeight="1" spans="1:11">
      <c r="A9" s="23"/>
      <c r="B9" s="24"/>
      <c r="C9" s="25"/>
      <c r="D9" s="28" t="s">
        <v>18</v>
      </c>
      <c r="E9" s="17">
        <v>508.6196</v>
      </c>
      <c r="F9" s="17">
        <v>278.432</v>
      </c>
      <c r="G9" s="26">
        <v>277.204</v>
      </c>
      <c r="H9" s="27"/>
      <c r="I9" s="71"/>
      <c r="J9" s="22"/>
      <c r="K9" s="73"/>
    </row>
    <row r="10" s="2" customFormat="1" ht="18" customHeight="1" spans="1:11">
      <c r="A10" s="23"/>
      <c r="B10" s="24"/>
      <c r="C10" s="25"/>
      <c r="D10" s="28" t="s">
        <v>19</v>
      </c>
      <c r="E10" s="29"/>
      <c r="F10" s="30"/>
      <c r="G10" s="27"/>
      <c r="H10" s="27"/>
      <c r="I10" s="27"/>
      <c r="J10" s="74"/>
      <c r="K10" s="73"/>
    </row>
    <row r="11" s="2" customFormat="1" ht="21.75" customHeight="1" spans="1:11">
      <c r="A11" s="31"/>
      <c r="B11" s="32"/>
      <c r="C11" s="33"/>
      <c r="D11" s="28" t="s">
        <v>20</v>
      </c>
      <c r="E11" s="34"/>
      <c r="F11" s="30">
        <f>F8-F9</f>
        <v>205.0596</v>
      </c>
      <c r="G11" s="27">
        <f>G8-G9</f>
        <v>204.7596</v>
      </c>
      <c r="H11" s="27"/>
      <c r="I11" s="27"/>
      <c r="J11" s="74"/>
      <c r="K11" s="75"/>
    </row>
    <row r="12" s="2" customFormat="1" ht="25.5" customHeight="1" spans="1:11">
      <c r="A12" s="35" t="s">
        <v>21</v>
      </c>
      <c r="B12" s="36" t="s">
        <v>22</v>
      </c>
      <c r="C12" s="37"/>
      <c r="D12" s="37"/>
      <c r="E12" s="37"/>
      <c r="F12" s="38"/>
      <c r="G12" s="36" t="s">
        <v>23</v>
      </c>
      <c r="H12" s="39"/>
      <c r="I12" s="39"/>
      <c r="J12" s="39"/>
      <c r="K12" s="76"/>
    </row>
    <row r="13" s="2" customFormat="1" ht="222.95" customHeight="1" spans="1:11">
      <c r="A13" s="40"/>
      <c r="B13" s="41" t="s">
        <v>24</v>
      </c>
      <c r="C13" s="42"/>
      <c r="D13" s="42"/>
      <c r="E13" s="42"/>
      <c r="F13" s="43"/>
      <c r="G13" s="41" t="s">
        <v>25</v>
      </c>
      <c r="H13" s="42"/>
      <c r="I13" s="42"/>
      <c r="J13" s="42"/>
      <c r="K13" s="43"/>
    </row>
    <row r="14" s="2" customFormat="1" ht="25.9" customHeight="1" spans="1:11">
      <c r="A14" s="35" t="s">
        <v>26</v>
      </c>
      <c r="B14" s="44" t="s">
        <v>27</v>
      </c>
      <c r="C14" s="27" t="s">
        <v>28</v>
      </c>
      <c r="D14" s="27" t="s">
        <v>29</v>
      </c>
      <c r="E14" s="27" t="s">
        <v>30</v>
      </c>
      <c r="F14" s="44" t="s">
        <v>31</v>
      </c>
      <c r="G14" s="27" t="s">
        <v>32</v>
      </c>
      <c r="H14" s="45" t="s">
        <v>15</v>
      </c>
      <c r="I14" s="77"/>
      <c r="J14" s="74" t="s">
        <v>14</v>
      </c>
      <c r="K14" s="44" t="s">
        <v>33</v>
      </c>
    </row>
    <row r="15" s="2" customFormat="1" ht="27.95" customHeight="1" spans="1:11">
      <c r="A15" s="46"/>
      <c r="B15" s="47" t="s">
        <v>34</v>
      </c>
      <c r="C15" s="47" t="s">
        <v>35</v>
      </c>
      <c r="D15" s="48" t="s">
        <v>36</v>
      </c>
      <c r="E15" s="49">
        <v>3</v>
      </c>
      <c r="F15" s="50" t="s">
        <v>37</v>
      </c>
      <c r="G15" s="50" t="s">
        <v>37</v>
      </c>
      <c r="H15" s="18" t="s">
        <v>38</v>
      </c>
      <c r="I15" s="20"/>
      <c r="J15" s="49">
        <v>3</v>
      </c>
      <c r="K15" s="27"/>
    </row>
    <row r="16" s="2" customFormat="1" ht="27.95" customHeight="1" spans="1:11">
      <c r="A16" s="46"/>
      <c r="B16" s="51"/>
      <c r="C16" s="51"/>
      <c r="D16" s="48" t="s">
        <v>39</v>
      </c>
      <c r="E16" s="49">
        <v>2</v>
      </c>
      <c r="F16" s="50" t="s">
        <v>40</v>
      </c>
      <c r="G16" s="50" t="s">
        <v>40</v>
      </c>
      <c r="H16" s="23"/>
      <c r="I16" s="25"/>
      <c r="J16" s="49">
        <v>2</v>
      </c>
      <c r="K16" s="27"/>
    </row>
    <row r="17" s="2" customFormat="1" ht="27.95" customHeight="1" spans="1:11">
      <c r="A17" s="46"/>
      <c r="B17" s="51"/>
      <c r="C17" s="51"/>
      <c r="D17" s="48" t="s">
        <v>41</v>
      </c>
      <c r="E17" s="49">
        <v>2</v>
      </c>
      <c r="F17" s="50" t="s">
        <v>42</v>
      </c>
      <c r="G17" s="50" t="s">
        <v>43</v>
      </c>
      <c r="H17" s="23"/>
      <c r="I17" s="25"/>
      <c r="J17" s="49">
        <v>2</v>
      </c>
      <c r="K17" s="27"/>
    </row>
    <row r="18" s="2" customFormat="1" ht="27.95" customHeight="1" spans="1:11">
      <c r="A18" s="46"/>
      <c r="B18" s="51"/>
      <c r="C18" s="51"/>
      <c r="D18" s="48" t="s">
        <v>44</v>
      </c>
      <c r="E18" s="49">
        <v>2</v>
      </c>
      <c r="F18" s="50" t="s">
        <v>45</v>
      </c>
      <c r="G18" s="50" t="s">
        <v>46</v>
      </c>
      <c r="H18" s="23"/>
      <c r="I18" s="25"/>
      <c r="J18" s="49">
        <v>2</v>
      </c>
      <c r="K18" s="27"/>
    </row>
    <row r="19" s="2" customFormat="1" ht="27.95" customHeight="1" spans="1:11">
      <c r="A19" s="46"/>
      <c r="B19" s="51"/>
      <c r="C19" s="51"/>
      <c r="D19" s="48" t="s">
        <v>47</v>
      </c>
      <c r="E19" s="49">
        <v>2</v>
      </c>
      <c r="F19" s="50" t="s">
        <v>48</v>
      </c>
      <c r="G19" s="50" t="s">
        <v>48</v>
      </c>
      <c r="H19" s="23"/>
      <c r="I19" s="25"/>
      <c r="J19" s="49">
        <v>2</v>
      </c>
      <c r="K19" s="27"/>
    </row>
    <row r="20" s="2" customFormat="1" ht="26.1" customHeight="1" spans="1:11">
      <c r="A20" s="46"/>
      <c r="B20" s="51"/>
      <c r="C20" s="51"/>
      <c r="D20" s="48" t="s">
        <v>49</v>
      </c>
      <c r="E20" s="49">
        <v>2</v>
      </c>
      <c r="F20" s="50" t="s">
        <v>50</v>
      </c>
      <c r="G20" s="50" t="s">
        <v>51</v>
      </c>
      <c r="H20" s="23"/>
      <c r="I20" s="25"/>
      <c r="J20" s="49">
        <v>1</v>
      </c>
      <c r="K20" s="27"/>
    </row>
    <row r="21" s="2" customFormat="1" ht="26.1" customHeight="1" spans="1:11">
      <c r="A21" s="46"/>
      <c r="B21" s="51"/>
      <c r="C21" s="51"/>
      <c r="D21" s="48" t="s">
        <v>52</v>
      </c>
      <c r="E21" s="49">
        <v>2</v>
      </c>
      <c r="F21" s="50" t="s">
        <v>53</v>
      </c>
      <c r="G21" s="50" t="s">
        <v>53</v>
      </c>
      <c r="H21" s="23"/>
      <c r="I21" s="25"/>
      <c r="J21" s="49">
        <v>2</v>
      </c>
      <c r="K21" s="27"/>
    </row>
    <row r="22" s="2" customFormat="1" ht="37.5" customHeight="1" spans="1:11">
      <c r="A22" s="46"/>
      <c r="B22" s="51"/>
      <c r="C22" s="47" t="s">
        <v>54</v>
      </c>
      <c r="D22" s="52" t="s">
        <v>36</v>
      </c>
      <c r="E22" s="53">
        <v>3</v>
      </c>
      <c r="F22" s="49" t="s">
        <v>55</v>
      </c>
      <c r="G22" s="49" t="s">
        <v>55</v>
      </c>
      <c r="H22" s="23"/>
      <c r="I22" s="25"/>
      <c r="J22" s="53">
        <v>3</v>
      </c>
      <c r="K22" s="27"/>
    </row>
    <row r="23" s="2" customFormat="1" ht="43.5" customHeight="1" spans="1:11">
      <c r="A23" s="46"/>
      <c r="B23" s="51"/>
      <c r="C23" s="51"/>
      <c r="D23" s="52" t="s">
        <v>39</v>
      </c>
      <c r="E23" s="53">
        <v>2</v>
      </c>
      <c r="F23" s="50" t="s">
        <v>56</v>
      </c>
      <c r="G23" s="49" t="s">
        <v>57</v>
      </c>
      <c r="H23" s="23"/>
      <c r="I23" s="25"/>
      <c r="J23" s="53">
        <v>2</v>
      </c>
      <c r="K23" s="27"/>
    </row>
    <row r="24" s="2" customFormat="1" ht="42" customHeight="1" spans="1:11">
      <c r="A24" s="46"/>
      <c r="B24" s="51"/>
      <c r="C24" s="51"/>
      <c r="D24" s="52" t="s">
        <v>41</v>
      </c>
      <c r="E24" s="53">
        <v>2</v>
      </c>
      <c r="F24" s="50" t="s">
        <v>58</v>
      </c>
      <c r="G24" s="50" t="s">
        <v>59</v>
      </c>
      <c r="H24" s="23"/>
      <c r="I24" s="25"/>
      <c r="J24" s="53">
        <v>2</v>
      </c>
      <c r="K24" s="27"/>
    </row>
    <row r="25" s="2" customFormat="1" ht="45.95" customHeight="1" spans="1:11">
      <c r="A25" s="46"/>
      <c r="B25" s="51"/>
      <c r="C25" s="51"/>
      <c r="D25" s="52" t="s">
        <v>44</v>
      </c>
      <c r="E25" s="53">
        <v>2</v>
      </c>
      <c r="F25" s="50" t="s">
        <v>60</v>
      </c>
      <c r="G25" s="50" t="s">
        <v>61</v>
      </c>
      <c r="H25" s="23"/>
      <c r="I25" s="25"/>
      <c r="J25" s="53">
        <v>2</v>
      </c>
      <c r="K25" s="27"/>
    </row>
    <row r="26" s="2" customFormat="1" ht="37.5" customHeight="1" spans="1:11">
      <c r="A26" s="46"/>
      <c r="B26" s="51"/>
      <c r="C26" s="51"/>
      <c r="D26" s="54" t="s">
        <v>49</v>
      </c>
      <c r="E26" s="53">
        <v>2</v>
      </c>
      <c r="F26" s="50" t="s">
        <v>62</v>
      </c>
      <c r="G26" s="50" t="s">
        <v>62</v>
      </c>
      <c r="H26" s="23"/>
      <c r="I26" s="25"/>
      <c r="J26" s="53">
        <v>2</v>
      </c>
      <c r="K26" s="27"/>
    </row>
    <row r="27" s="2" customFormat="1" ht="41.1" customHeight="1" spans="1:11">
      <c r="A27" s="46"/>
      <c r="B27" s="51"/>
      <c r="C27" s="51"/>
      <c r="D27" s="55" t="s">
        <v>52</v>
      </c>
      <c r="E27" s="53">
        <v>2</v>
      </c>
      <c r="F27" s="50" t="s">
        <v>63</v>
      </c>
      <c r="G27" s="50" t="s">
        <v>63</v>
      </c>
      <c r="H27" s="23"/>
      <c r="I27" s="25"/>
      <c r="J27" s="53">
        <v>2</v>
      </c>
      <c r="K27" s="27"/>
    </row>
    <row r="28" s="2" customFormat="1" ht="71.1" customHeight="1" spans="1:11">
      <c r="A28" s="46"/>
      <c r="B28" s="51"/>
      <c r="C28" s="56" t="s">
        <v>64</v>
      </c>
      <c r="D28" s="57" t="s">
        <v>36</v>
      </c>
      <c r="E28" s="27">
        <v>2</v>
      </c>
      <c r="F28" s="50" t="s">
        <v>65</v>
      </c>
      <c r="G28" s="58" t="s">
        <v>66</v>
      </c>
      <c r="H28" s="23"/>
      <c r="I28" s="25"/>
      <c r="J28" s="27">
        <v>2</v>
      </c>
      <c r="K28" s="27"/>
    </row>
    <row r="29" s="2" customFormat="1" ht="34.5" customHeight="1" spans="1:11">
      <c r="A29" s="46"/>
      <c r="B29" s="51"/>
      <c r="C29" s="56"/>
      <c r="D29" s="57" t="s">
        <v>39</v>
      </c>
      <c r="E29" s="27">
        <v>2</v>
      </c>
      <c r="F29" s="49" t="s">
        <v>67</v>
      </c>
      <c r="G29" s="49" t="s">
        <v>68</v>
      </c>
      <c r="H29" s="23"/>
      <c r="I29" s="25"/>
      <c r="J29" s="27">
        <v>2</v>
      </c>
      <c r="K29" s="27"/>
    </row>
    <row r="30" s="2" customFormat="1" ht="34.5" customHeight="1" spans="1:11">
      <c r="A30" s="46"/>
      <c r="B30" s="51"/>
      <c r="C30" s="56"/>
      <c r="D30" s="57" t="s">
        <v>41</v>
      </c>
      <c r="E30" s="27">
        <v>2</v>
      </c>
      <c r="F30" s="49" t="s">
        <v>69</v>
      </c>
      <c r="G30" s="49" t="s">
        <v>70</v>
      </c>
      <c r="H30" s="23"/>
      <c r="I30" s="25"/>
      <c r="J30" s="27">
        <v>2</v>
      </c>
      <c r="K30" s="27"/>
    </row>
    <row r="31" s="2" customFormat="1" ht="72" customHeight="1" spans="1:11">
      <c r="A31" s="46"/>
      <c r="B31" s="51"/>
      <c r="C31" s="56"/>
      <c r="D31" s="57" t="s">
        <v>44</v>
      </c>
      <c r="E31" s="27">
        <v>2</v>
      </c>
      <c r="F31" s="50" t="s">
        <v>71</v>
      </c>
      <c r="G31" s="50" t="s">
        <v>72</v>
      </c>
      <c r="H31" s="23"/>
      <c r="I31" s="25"/>
      <c r="J31" s="27">
        <v>2</v>
      </c>
      <c r="K31" s="27"/>
    </row>
    <row r="32" s="2" customFormat="1" ht="30.95" customHeight="1" spans="1:11">
      <c r="A32" s="46"/>
      <c r="B32" s="51"/>
      <c r="C32" s="56"/>
      <c r="D32" s="59" t="s">
        <v>47</v>
      </c>
      <c r="E32" s="27">
        <v>2</v>
      </c>
      <c r="F32" s="50" t="s">
        <v>73</v>
      </c>
      <c r="G32" s="50" t="s">
        <v>73</v>
      </c>
      <c r="H32" s="23"/>
      <c r="I32" s="25"/>
      <c r="J32" s="27">
        <v>2</v>
      </c>
      <c r="K32" s="27"/>
    </row>
    <row r="33" s="2" customFormat="1" ht="26.1" customHeight="1" spans="1:11">
      <c r="A33" s="46"/>
      <c r="B33" s="51"/>
      <c r="C33" s="56"/>
      <c r="D33" s="60" t="s">
        <v>49</v>
      </c>
      <c r="E33" s="27">
        <v>1</v>
      </c>
      <c r="F33" s="49" t="s">
        <v>74</v>
      </c>
      <c r="G33" s="58">
        <v>44166</v>
      </c>
      <c r="H33" s="23"/>
      <c r="I33" s="25"/>
      <c r="J33" s="27">
        <v>1</v>
      </c>
      <c r="K33" s="27"/>
    </row>
    <row r="34" s="2" customFormat="1" ht="26.1" customHeight="1" spans="1:11">
      <c r="A34" s="46"/>
      <c r="B34" s="51"/>
      <c r="C34" s="56"/>
      <c r="D34" s="61" t="s">
        <v>52</v>
      </c>
      <c r="E34" s="27">
        <v>1</v>
      </c>
      <c r="F34" s="49" t="s">
        <v>75</v>
      </c>
      <c r="G34" s="62">
        <v>44190</v>
      </c>
      <c r="H34" s="23"/>
      <c r="I34" s="25"/>
      <c r="J34" s="27">
        <v>1</v>
      </c>
      <c r="K34" s="27"/>
    </row>
    <row r="35" s="2" customFormat="1" ht="26.1" customHeight="1" spans="1:11">
      <c r="A35" s="46"/>
      <c r="B35" s="51"/>
      <c r="C35" s="47" t="s">
        <v>76</v>
      </c>
      <c r="D35" s="52" t="s">
        <v>77</v>
      </c>
      <c r="E35" s="27">
        <v>3</v>
      </c>
      <c r="F35" s="49" t="s">
        <v>78</v>
      </c>
      <c r="G35" s="49" t="s">
        <v>79</v>
      </c>
      <c r="H35" s="44" t="s">
        <v>80</v>
      </c>
      <c r="I35" s="44"/>
      <c r="J35" s="27">
        <v>3</v>
      </c>
      <c r="K35" s="27"/>
    </row>
    <row r="36" s="2" customFormat="1" ht="34.5" customHeight="1" spans="1:11">
      <c r="A36" s="46"/>
      <c r="B36" s="51"/>
      <c r="C36" s="51"/>
      <c r="D36" s="52" t="s">
        <v>36</v>
      </c>
      <c r="E36" s="27">
        <v>1</v>
      </c>
      <c r="F36" s="49" t="s">
        <v>81</v>
      </c>
      <c r="G36" s="49" t="s">
        <v>82</v>
      </c>
      <c r="H36" s="44"/>
      <c r="I36" s="44"/>
      <c r="J36" s="27">
        <v>1</v>
      </c>
      <c r="K36" s="27"/>
    </row>
    <row r="37" s="2" customFormat="1" ht="34.5" customHeight="1" spans="1:11">
      <c r="A37" s="46"/>
      <c r="B37" s="51"/>
      <c r="C37" s="51"/>
      <c r="D37" s="52" t="s">
        <v>39</v>
      </c>
      <c r="E37" s="27">
        <v>1</v>
      </c>
      <c r="F37" s="49" t="s">
        <v>83</v>
      </c>
      <c r="G37" s="49" t="s">
        <v>83</v>
      </c>
      <c r="H37" s="44"/>
      <c r="I37" s="44"/>
      <c r="J37" s="27">
        <v>1</v>
      </c>
      <c r="K37" s="27"/>
    </row>
    <row r="38" s="2" customFormat="1" ht="34.5" customHeight="1" spans="1:11">
      <c r="A38" s="46"/>
      <c r="B38" s="51"/>
      <c r="C38" s="51"/>
      <c r="D38" s="52" t="s">
        <v>41</v>
      </c>
      <c r="E38" s="27">
        <v>1</v>
      </c>
      <c r="F38" s="49" t="s">
        <v>84</v>
      </c>
      <c r="G38" s="63" t="s">
        <v>85</v>
      </c>
      <c r="H38" s="44"/>
      <c r="I38" s="44"/>
      <c r="J38" s="27">
        <v>1</v>
      </c>
      <c r="K38" s="27"/>
    </row>
    <row r="39" s="2" customFormat="1" ht="34.5" customHeight="1" spans="1:11">
      <c r="A39" s="46"/>
      <c r="B39" s="51"/>
      <c r="C39" s="51"/>
      <c r="D39" s="52" t="s">
        <v>44</v>
      </c>
      <c r="E39" s="27">
        <v>1</v>
      </c>
      <c r="F39" s="49" t="s">
        <v>86</v>
      </c>
      <c r="G39" s="49" t="s">
        <v>86</v>
      </c>
      <c r="H39" s="44"/>
      <c r="I39" s="44"/>
      <c r="J39" s="27">
        <v>1</v>
      </c>
      <c r="K39" s="27"/>
    </row>
    <row r="40" s="2" customFormat="1" ht="34.5" customHeight="1" spans="1:11">
      <c r="A40" s="46"/>
      <c r="B40" s="51"/>
      <c r="C40" s="51"/>
      <c r="D40" s="64" t="s">
        <v>47</v>
      </c>
      <c r="E40" s="27">
        <v>1</v>
      </c>
      <c r="F40" s="49" t="s">
        <v>87</v>
      </c>
      <c r="G40" s="49" t="s">
        <v>87</v>
      </c>
      <c r="H40" s="44"/>
      <c r="I40" s="44"/>
      <c r="J40" s="27">
        <v>1</v>
      </c>
      <c r="K40" s="27"/>
    </row>
    <row r="41" s="2" customFormat="1" ht="34.5" customHeight="1" spans="1:11">
      <c r="A41" s="46"/>
      <c r="B41" s="51"/>
      <c r="C41" s="51"/>
      <c r="D41" s="54" t="s">
        <v>49</v>
      </c>
      <c r="E41" s="27">
        <v>1</v>
      </c>
      <c r="F41" s="49" t="s">
        <v>88</v>
      </c>
      <c r="G41" s="63" t="s">
        <v>89</v>
      </c>
      <c r="H41" s="44"/>
      <c r="I41" s="44"/>
      <c r="J41" s="27">
        <v>1</v>
      </c>
      <c r="K41" s="27"/>
    </row>
    <row r="42" s="2" customFormat="1" ht="28.5" customHeight="1" spans="1:11">
      <c r="A42" s="46"/>
      <c r="B42" s="51"/>
      <c r="C42" s="65"/>
      <c r="D42" s="55" t="s">
        <v>52</v>
      </c>
      <c r="E42" s="27">
        <v>1</v>
      </c>
      <c r="F42" s="63" t="s">
        <v>90</v>
      </c>
      <c r="G42" s="26" t="s">
        <v>91</v>
      </c>
      <c r="H42" s="44"/>
      <c r="I42" s="44"/>
      <c r="J42" s="27">
        <v>1</v>
      </c>
      <c r="K42" s="27"/>
    </row>
    <row r="43" s="2" customFormat="1" ht="44.1" customHeight="1" spans="1:11">
      <c r="A43" s="46"/>
      <c r="B43" s="51" t="s">
        <v>92</v>
      </c>
      <c r="C43" s="47" t="s">
        <v>93</v>
      </c>
      <c r="D43" s="52" t="s">
        <v>36</v>
      </c>
      <c r="E43" s="27">
        <v>6</v>
      </c>
      <c r="F43" s="66" t="s">
        <v>94</v>
      </c>
      <c r="G43" s="50" t="s">
        <v>95</v>
      </c>
      <c r="H43" s="18" t="s">
        <v>96</v>
      </c>
      <c r="I43" s="20"/>
      <c r="J43" s="27">
        <v>5</v>
      </c>
      <c r="K43" s="78" t="s">
        <v>97</v>
      </c>
    </row>
    <row r="44" s="2" customFormat="1" ht="28" spans="1:11">
      <c r="A44" s="46"/>
      <c r="B44" s="51"/>
      <c r="C44" s="51"/>
      <c r="D44" s="52" t="s">
        <v>39</v>
      </c>
      <c r="E44" s="27">
        <v>6</v>
      </c>
      <c r="F44" s="66" t="s">
        <v>98</v>
      </c>
      <c r="G44" s="63" t="s">
        <v>99</v>
      </c>
      <c r="H44" s="23"/>
      <c r="I44" s="25"/>
      <c r="J44" s="27">
        <v>5</v>
      </c>
      <c r="K44" s="78" t="s">
        <v>97</v>
      </c>
    </row>
    <row r="45" s="2" customFormat="1" ht="30.95" customHeight="1" spans="1:11">
      <c r="A45" s="46"/>
      <c r="B45" s="51"/>
      <c r="C45" s="51"/>
      <c r="D45" s="52" t="s">
        <v>41</v>
      </c>
      <c r="E45" s="27">
        <v>6</v>
      </c>
      <c r="F45" s="66" t="s">
        <v>100</v>
      </c>
      <c r="G45" s="50" t="s">
        <v>101</v>
      </c>
      <c r="H45" s="23"/>
      <c r="I45" s="25"/>
      <c r="J45" s="27">
        <v>5</v>
      </c>
      <c r="K45" s="78" t="s">
        <v>97</v>
      </c>
    </row>
    <row r="46" s="2" customFormat="1" ht="28.5" customHeight="1" spans="1:11">
      <c r="A46" s="46"/>
      <c r="B46" s="51"/>
      <c r="C46" s="51"/>
      <c r="D46" s="52" t="s">
        <v>44</v>
      </c>
      <c r="E46" s="27">
        <v>6</v>
      </c>
      <c r="F46" s="66" t="s">
        <v>102</v>
      </c>
      <c r="G46" s="63" t="s">
        <v>103</v>
      </c>
      <c r="H46" s="23"/>
      <c r="I46" s="25"/>
      <c r="J46" s="27">
        <v>5</v>
      </c>
      <c r="K46" s="78" t="s">
        <v>97</v>
      </c>
    </row>
    <row r="47" s="2" customFormat="1" ht="30.95" customHeight="1" spans="1:11">
      <c r="A47" s="46"/>
      <c r="B47" s="51"/>
      <c r="C47" s="51"/>
      <c r="D47" s="64" t="s">
        <v>47</v>
      </c>
      <c r="E47" s="27">
        <v>6</v>
      </c>
      <c r="F47" s="66" t="s">
        <v>104</v>
      </c>
      <c r="G47" s="50" t="s">
        <v>104</v>
      </c>
      <c r="H47" s="23"/>
      <c r="I47" s="25"/>
      <c r="J47" s="27">
        <v>5</v>
      </c>
      <c r="K47" s="78" t="s">
        <v>97</v>
      </c>
    </row>
    <row r="48" s="2" customFormat="1" ht="18" customHeight="1" spans="1:11">
      <c r="A48" s="46"/>
      <c r="B48" s="51"/>
      <c r="C48" s="51"/>
      <c r="D48" s="54" t="s">
        <v>49</v>
      </c>
      <c r="E48" s="27">
        <v>5</v>
      </c>
      <c r="F48" s="66" t="s">
        <v>105</v>
      </c>
      <c r="G48" s="66" t="s">
        <v>105</v>
      </c>
      <c r="H48" s="23"/>
      <c r="I48" s="25"/>
      <c r="J48" s="27">
        <v>4</v>
      </c>
      <c r="K48" s="78" t="s">
        <v>97</v>
      </c>
    </row>
    <row r="49" s="2" customFormat="1" ht="39.95" customHeight="1" spans="1:11">
      <c r="A49" s="46"/>
      <c r="B49" s="65"/>
      <c r="C49" s="65"/>
      <c r="D49" s="55" t="s">
        <v>52</v>
      </c>
      <c r="E49" s="27">
        <v>5</v>
      </c>
      <c r="F49" s="50" t="s">
        <v>106</v>
      </c>
      <c r="G49" s="50" t="s">
        <v>106</v>
      </c>
      <c r="H49" s="31"/>
      <c r="I49" s="33"/>
      <c r="J49" s="27">
        <v>4</v>
      </c>
      <c r="K49" s="78" t="s">
        <v>97</v>
      </c>
    </row>
    <row r="50" s="2" customFormat="1" ht="25.5" customHeight="1" spans="1:11">
      <c r="A50" s="67" t="s">
        <v>107</v>
      </c>
      <c r="B50" s="67"/>
      <c r="C50" s="67"/>
      <c r="D50" s="67"/>
      <c r="E50" s="67"/>
      <c r="F50" s="67"/>
      <c r="G50" s="67"/>
      <c r="H50" s="67"/>
      <c r="I50" s="67"/>
      <c r="J50" s="74">
        <f>J8+SUM(J15:J49)</f>
        <v>91.96839655539</v>
      </c>
      <c r="K50" s="79"/>
    </row>
    <row r="51" s="3" customFormat="1" spans="1:11">
      <c r="A51" s="68"/>
      <c r="B51" s="68"/>
      <c r="C51" s="68"/>
      <c r="D51" s="68"/>
      <c r="E51" s="68"/>
      <c r="F51" s="68"/>
      <c r="G51" s="68"/>
      <c r="H51" s="68"/>
      <c r="I51" s="68"/>
      <c r="J51" s="68"/>
      <c r="K51" s="68"/>
    </row>
    <row r="52" s="2" customFormat="1" spans="1:11">
      <c r="A52" s="69"/>
      <c r="B52" s="69"/>
      <c r="C52" s="69"/>
      <c r="D52" s="69"/>
      <c r="E52" s="69"/>
      <c r="F52" s="69"/>
      <c r="G52" s="69"/>
      <c r="H52" s="69"/>
      <c r="I52" s="69"/>
      <c r="J52" s="69"/>
      <c r="K52" s="69"/>
    </row>
    <row r="53" s="2" customFormat="1" spans="1:11">
      <c r="A53" s="69"/>
      <c r="B53" s="69"/>
      <c r="C53" s="69"/>
      <c r="D53" s="69"/>
      <c r="E53" s="69"/>
      <c r="F53" s="69"/>
      <c r="G53" s="69"/>
      <c r="H53" s="69"/>
      <c r="I53" s="69"/>
      <c r="J53" s="69"/>
      <c r="K53" s="69"/>
    </row>
    <row r="54" s="2" customFormat="1" spans="1:11">
      <c r="A54" s="68"/>
      <c r="B54" s="68"/>
      <c r="C54" s="68"/>
      <c r="D54" s="68"/>
      <c r="E54" s="68"/>
      <c r="F54" s="68"/>
      <c r="G54" s="68"/>
      <c r="H54" s="68"/>
      <c r="I54" s="68"/>
      <c r="J54" s="68"/>
      <c r="K54" s="68"/>
    </row>
    <row r="55" s="2" customFormat="1" spans="1:11">
      <c r="A55" s="68"/>
      <c r="B55" s="68"/>
      <c r="C55" s="68"/>
      <c r="D55" s="68"/>
      <c r="E55" s="68"/>
      <c r="F55" s="68"/>
      <c r="G55" s="68"/>
      <c r="H55" s="68"/>
      <c r="I55" s="68"/>
      <c r="J55" s="68"/>
      <c r="K55" s="68"/>
    </row>
  </sheetData>
  <mergeCells count="34">
    <mergeCell ref="A1:K1"/>
    <mergeCell ref="A2:K2"/>
    <mergeCell ref="A3:K3"/>
    <mergeCell ref="A5:C5"/>
    <mergeCell ref="D5:K5"/>
    <mergeCell ref="A6:C6"/>
    <mergeCell ref="D6:F6"/>
    <mergeCell ref="G6:H6"/>
    <mergeCell ref="I6:K6"/>
    <mergeCell ref="B12:F12"/>
    <mergeCell ref="G12:K12"/>
    <mergeCell ref="B13:F13"/>
    <mergeCell ref="G13:K13"/>
    <mergeCell ref="H14:I14"/>
    <mergeCell ref="A50:I50"/>
    <mergeCell ref="A51:K51"/>
    <mergeCell ref="A52:K52"/>
    <mergeCell ref="A53:K53"/>
    <mergeCell ref="A54:K54"/>
    <mergeCell ref="A55:K55"/>
    <mergeCell ref="A12:A13"/>
    <mergeCell ref="A14:A49"/>
    <mergeCell ref="B15:B42"/>
    <mergeCell ref="B43:B49"/>
    <mergeCell ref="C15:C21"/>
    <mergeCell ref="C22:C27"/>
    <mergeCell ref="C28:C34"/>
    <mergeCell ref="C35:C42"/>
    <mergeCell ref="C43:C49"/>
    <mergeCell ref="K8:K11"/>
    <mergeCell ref="A7:C11"/>
    <mergeCell ref="H43:I49"/>
    <mergeCell ref="H15:I34"/>
    <mergeCell ref="H35:I42"/>
  </mergeCells>
  <pageMargins left="0.354330708661417" right="0.354330708661417" top="0.393700787401575" bottom="0.393700787401575" header="0.511811023622047" footer="0.511811023622047"/>
  <pageSetup paperSize="9" scale="36"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12.综合类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dcterms:created xsi:type="dcterms:W3CDTF">2018-03-28T06:56:00Z</dcterms:created>
  <cp:lastPrinted>2021-03-03T07:55:00Z</cp:lastPrinted>
  <dcterms:modified xsi:type="dcterms:W3CDTF">2021-06-02T03:07:05Z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