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<sst xmlns="http://schemas.openxmlformats.org/spreadsheetml/2006/main" count="70" uniqueCount="65">
  <si>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</si>
  <si>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</si>
  <si>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</si>
  <si>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首都机场航空货运基地二期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</si>
  <si>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</si>
  <si>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</si>
  <si>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</si>
  <si>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</si>
  <si>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</si>
  <si>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</si>
  <si>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</si>
  <si>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</si>
  <si>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</si>
  <si>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</si>
  <si>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</si>
  <si>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</si>
  <si>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</si>
  <si>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</si>
  <si>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</si>
  <si>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</si>
  <si>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</si>
  <si>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</si>
  <si>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</si>
  <si>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</si>
  <si>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首都机场航空货运基地二期，总用地面积约534亩，总建筑面积约17.5万平米，总投资约7.1亿元。项目具备多式联运、公共仓储、冷链物流、货运配载、国际配送、口岸物流、电商物流和保税仓储等功能，属于多式联运型货运枢纽（物流园区）。项目于2006年3月开工建设，2020年完工并试运行。此次安排交通运输部车购税补助资金5000万元，支持项目建设，计划年内全部支付完毕。</t>
  </si>
  <si>
    <t>补助资金全部支付完毕，项目建设完成总体目标100%项目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</si>
  <si>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</si>
  <si>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</si>
  <si>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</si>
  <si>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</si>
  <si>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</si>
  <si>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</si>
  <si>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</si>
  <si>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</si>
  <si>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</si>
  <si>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</si>
  <si>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投资补助项目数量</t>
  </si>
  <si>
    <t>1项</t>
  </si>
  <si>
    <t>完成值达到指标值，记满分；未达到指标值，按B/A或A/B*该指标分值记分。(即较小的数/大数*该指标分值）</t>
  </si>
  <si>
    <t>投资补助项目概况</t>
  </si>
  <si>
    <t>项目建设单位航港发展有限公司；建设用地面积534亩；总建筑面积17.5万平方米；生产能力200万吨/年</t>
  </si>
  <si>
    <t>建设用地面积534亩；总建筑面积17.5万平方米；航空货运：97万吨
海运/陆运：90万吨
共计约187万吨</t>
  </si>
  <si>
    <t>受新冠疫情影响，民航业遭遇重大打击，首都机场2020年货邮吞吐量骤减，致使首都机场航空货运基地理货量大幅下滑。</t>
  </si>
  <si>
    <t>质量指标
（13分）</t>
  </si>
  <si>
    <t>投资补助项目标准</t>
  </si>
  <si>
    <t>符合《交通运输部货运枢纽（物流园区）投资补助项目管理办法（暂行）》（交规划发[2016]59号）文件要求</t>
  </si>
  <si>
    <t>时效指标
（12分）</t>
  </si>
  <si>
    <t>工程按期完工</t>
  </si>
  <si>
    <t>2020年12月底前完工</t>
  </si>
  <si>
    <t>已按照工程时间要求完成100%建设目标</t>
  </si>
  <si>
    <t>资金按期拨付</t>
  </si>
  <si>
    <t>按照年度资金拨付计划，2020年12月底前投资补助资金全部拨付</t>
  </si>
  <si>
    <t>2020年3月完成补助资金全部拨付</t>
  </si>
  <si>
    <t>成本指标
（10分）</t>
  </si>
  <si>
    <t>项目预算控制数</t>
  </si>
  <si>
    <t>5000万元</t>
  </si>
  <si>
    <t>在预算控制范围内得满分，超出预算按A/B*该指标分值计分</t>
  </si>
  <si>
    <t>效
果
指
标
(40分)</t>
  </si>
  <si>
    <t>效益指标
（40分）</t>
  </si>
  <si>
    <t>社会效益</t>
  </si>
  <si>
    <t>促进现代口岸经济区发展，强化多种运输方式有效衔接，完善区域物流基础设施网络，提升物流服务水平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</si>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</sst>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0"/>
    <xf numFmtId="0" fontId="0" fillId="25" borderId="23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16" borderId="18" applyNumberFormat="0" applyAlignment="0" applyProtection="0">
      <alignment vertical="center"/>
    </xf>
    <xf numFmtId="0" fontId="30" fillId="16" borderId="17" applyNumberFormat="0" applyAlignment="0" applyProtection="0">
      <alignment vertical="center"/>
    </xf>
    <xf numFmtId="0" fontId="19" fillId="8" borderId="16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32" fillId="0" borderId="0"/>
    <xf numFmtId="0" fontId="14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32" fillId="0" borderId="0"/>
    <xf numFmtId="0" fontId="14" fillId="1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32" fillId="0" borderId="0"/>
    <xf numFmtId="0" fontId="14" fillId="2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2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2" fillId="0" borderId="8" xfId="58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zoomScale="80" zoomScaleNormal="80" topLeftCell="A7" workbookViewId="0">
      <selection activeCell="H21" sqref="H21:I21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6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5000</v>
      </c>
      <c r="F8" s="26">
        <v>5000</v>
      </c>
      <c r="G8" s="26">
        <v>5000</v>
      </c>
      <c r="H8" s="26">
        <v>10</v>
      </c>
      <c r="I8" s="57">
        <f>+G8/F8</f>
        <v>1</v>
      </c>
      <c r="J8" s="22">
        <f>IF(H8*I8&lt;10,H8*I8,10)</f>
        <v>10</v>
      </c>
      <c r="K8" s="58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5000</v>
      </c>
      <c r="F9" s="26">
        <v>5000</v>
      </c>
      <c r="G9" s="26">
        <v>5000</v>
      </c>
      <c r="H9" s="26"/>
      <c r="I9" s="57"/>
      <c r="J9" s="22"/>
      <c r="K9" s="59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0"/>
      <c r="K10" s="59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0"/>
      <c r="K11" s="61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2"/>
    </row>
    <row r="13" s="2" customFormat="1" ht="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63"/>
      <c r="J14" s="60" t="s">
        <v>14</v>
      </c>
      <c r="K14" s="43" t="s">
        <v>33</v>
      </c>
    </row>
    <row r="15" s="2" customFormat="1" ht="36.75" customHeight="1" spans="1:11">
      <c r="A15" s="45"/>
      <c r="B15" s="46" t="s">
        <v>34</v>
      </c>
      <c r="C15" s="46" t="s">
        <v>35</v>
      </c>
      <c r="D15" s="47" t="s">
        <v>36</v>
      </c>
      <c r="E15" s="48">
        <v>3</v>
      </c>
      <c r="F15" s="48" t="s">
        <v>37</v>
      </c>
      <c r="G15" s="48" t="s">
        <v>37</v>
      </c>
      <c r="H15" s="18" t="s">
        <v>38</v>
      </c>
      <c r="I15" s="20"/>
      <c r="J15" s="48">
        <v>3</v>
      </c>
      <c r="K15" s="26"/>
    </row>
    <row r="16" s="2" customFormat="1" ht="112" spans="1:11">
      <c r="A16" s="45"/>
      <c r="B16" s="49"/>
      <c r="C16" s="49"/>
      <c r="D16" s="47" t="s">
        <v>39</v>
      </c>
      <c r="E16" s="48">
        <v>12</v>
      </c>
      <c r="F16" s="50" t="s">
        <v>40</v>
      </c>
      <c r="G16" s="50" t="s">
        <v>41</v>
      </c>
      <c r="H16" s="23"/>
      <c r="I16" s="25"/>
      <c r="J16" s="48">
        <v>9</v>
      </c>
      <c r="K16" s="64" t="s">
        <v>42</v>
      </c>
    </row>
    <row r="17" s="2" customFormat="1" ht="98" spans="1:11">
      <c r="A17" s="45"/>
      <c r="B17" s="49"/>
      <c r="C17" s="46" t="s">
        <v>43</v>
      </c>
      <c r="D17" s="47" t="s">
        <v>44</v>
      </c>
      <c r="E17" s="51">
        <v>13</v>
      </c>
      <c r="F17" s="50" t="s">
        <v>45</v>
      </c>
      <c r="G17" s="50" t="s">
        <v>45</v>
      </c>
      <c r="H17" s="23"/>
      <c r="I17" s="25"/>
      <c r="J17" s="48">
        <v>13</v>
      </c>
      <c r="K17" s="26"/>
    </row>
    <row r="18" s="2" customFormat="1" ht="42" spans="1:11">
      <c r="A18" s="45"/>
      <c r="B18" s="49"/>
      <c r="C18" s="46" t="s">
        <v>46</v>
      </c>
      <c r="D18" s="47" t="s">
        <v>47</v>
      </c>
      <c r="E18" s="26">
        <v>6</v>
      </c>
      <c r="F18" s="50" t="s">
        <v>48</v>
      </c>
      <c r="G18" s="50" t="s">
        <v>49</v>
      </c>
      <c r="H18" s="23"/>
      <c r="I18" s="25"/>
      <c r="J18" s="48">
        <v>6</v>
      </c>
      <c r="K18" s="26"/>
    </row>
    <row r="19" s="2" customFormat="1" ht="56" spans="1:11">
      <c r="A19" s="45"/>
      <c r="B19" s="49"/>
      <c r="C19" s="49"/>
      <c r="D19" s="47" t="s">
        <v>50</v>
      </c>
      <c r="E19" s="26">
        <v>6</v>
      </c>
      <c r="F19" s="50" t="s">
        <v>51</v>
      </c>
      <c r="G19" s="50" t="s">
        <v>52</v>
      </c>
      <c r="H19" s="23"/>
      <c r="I19" s="25"/>
      <c r="J19" s="48">
        <v>6</v>
      </c>
      <c r="K19" s="26"/>
    </row>
    <row r="20" s="2" customFormat="1" ht="48" customHeight="1" spans="1:11">
      <c r="A20" s="45"/>
      <c r="B20" s="49"/>
      <c r="C20" s="46" t="s">
        <v>53</v>
      </c>
      <c r="D20" s="47" t="s">
        <v>54</v>
      </c>
      <c r="E20" s="26">
        <v>10</v>
      </c>
      <c r="F20" s="52" t="s">
        <v>55</v>
      </c>
      <c r="G20" s="52" t="s">
        <v>55</v>
      </c>
      <c r="H20" s="18" t="s">
        <v>56</v>
      </c>
      <c r="I20" s="20"/>
      <c r="J20" s="48">
        <v>10</v>
      </c>
      <c r="K20" s="26"/>
    </row>
    <row r="21" s="2" customFormat="1" ht="215.1" customHeight="1" spans="1:11">
      <c r="A21" s="45"/>
      <c r="B21" s="46" t="s">
        <v>57</v>
      </c>
      <c r="C21" s="46" t="s">
        <v>58</v>
      </c>
      <c r="D21" s="47" t="s">
        <v>59</v>
      </c>
      <c r="E21" s="26">
        <v>40</v>
      </c>
      <c r="F21" s="50" t="s">
        <v>60</v>
      </c>
      <c r="G21" s="48" t="s">
        <v>61</v>
      </c>
      <c r="H21" s="18" t="s">
        <v>62</v>
      </c>
      <c r="I21" s="20"/>
      <c r="J21" s="48">
        <v>35</v>
      </c>
      <c r="K21" s="65" t="s">
        <v>63</v>
      </c>
    </row>
    <row r="22" s="2" customFormat="1" ht="25.5" customHeight="1" spans="1:11">
      <c r="A22" s="53" t="s">
        <v>64</v>
      </c>
      <c r="B22" s="53"/>
      <c r="C22" s="53"/>
      <c r="D22" s="53"/>
      <c r="E22" s="53"/>
      <c r="F22" s="53"/>
      <c r="G22" s="53"/>
      <c r="H22" s="53"/>
      <c r="I22" s="53"/>
      <c r="J22" s="60">
        <f>J8+SUM(J15:J21)</f>
        <v>92</v>
      </c>
      <c r="K22" s="66"/>
    </row>
    <row r="23" s="3" customFormat="1" spans="1:1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="2" customFormat="1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="2" customFormat="1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="2" customFormat="1" spans="1:11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</row>
    <row r="27" s="2" customFormat="1" spans="1:11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H21:I21"/>
    <mergeCell ref="A22:I22"/>
    <mergeCell ref="A23:K23"/>
    <mergeCell ref="A24:K24"/>
    <mergeCell ref="A25:K25"/>
    <mergeCell ref="A26:K26"/>
    <mergeCell ref="A27:K27"/>
    <mergeCell ref="A12:A13"/>
    <mergeCell ref="A14:A21"/>
    <mergeCell ref="B15:B20"/>
    <mergeCell ref="C15:C16"/>
    <mergeCell ref="C18:C19"/>
    <mergeCell ref="K8:K11"/>
    <mergeCell ref="H15:I19"/>
    <mergeCell ref="A7:C11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