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'4.基建修缮类'!$A$1:$K$21</definedName>
  </definedNames>
  <calcPr calcId="144525"/>
</workbook>
</file>

<file path=xl/sharedStrings.xml><?xml version="1.0" encoding="utf-8"?>
<sst xmlns="http://schemas.openxmlformats.org/spreadsheetml/2006/main" count="67" uniqueCount="61">
  <si>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</si>
  <si>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</si>
  <si>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</si>
  <si>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2020年小大路改建工程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</si>
  <si>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</si>
  <si>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</si>
  <si>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</si>
  <si>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北京市交通委员会延庆公路分局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</si>
  <si>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</si>
  <si>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</si>
  <si>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</si>
  <si>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</si>
  <si>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</si>
  <si>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</si>
  <si>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</si>
  <si>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</si>
  <si>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</si>
  <si>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</si>
  <si>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</si>
  <si>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</si>
  <si>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</si>
  <si>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</si>
  <si>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</si>
  <si>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</si>
  <si>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按照《公路工程质量检验评定标准》JTG F80/1-2017的要求，完成小大路改建工程的建设任务，规划等级为城市次干路，设计时速50公里/小时。小大路改建后作为延庆一条东西向连接线，为延康路、京礼高速去往松山赛区的一条主要联络线，远期将服务规划新城的交通出行，同时作为新城外围环线的重要组成部分，改建后可大大提高道路行车条件，加强沿线村镇的联系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</si>
  <si>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</si>
  <si>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</si>
  <si>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</si>
  <si>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</si>
  <si>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</si>
  <si>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</si>
  <si>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</si>
  <si>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</si>
  <si>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</si>
  <si>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</si>
  <si>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道路工程</t>
  </si>
  <si>
    <t>改造公路总里程1.13km，道路横断面为两幅路形式，其中，中央隔离带宽2米，两侧车行道各宽10米，机动车按两上两下交通组织，两侧人行道各宽3米，人行道外侧绿化带各宽1米。项目建设内容包括道路工程、交通工程、照明工程、绿化工程、雨水工程等</t>
  </si>
  <si>
    <t>1.13km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</si>
  <si>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</si>
  <si>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</si>
  <si>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</si>
  <si>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根据《公路工程质量检验评定标准》JTG F80/1-2017要求，工程质量等级评定为合格</t>
  </si>
  <si>
    <t>根据《公路工程质量检验评定标准》JTG F80/1-2017要求，工程质量须达到合格标准</t>
  </si>
  <si>
    <t>设计标准</t>
  </si>
  <si>
    <t>城市次干路，道路规划红线宽30米，设计时速50公里/小时</t>
  </si>
  <si>
    <t>时效指标
（12分）</t>
  </si>
  <si>
    <t>工程实施进度</t>
  </si>
  <si>
    <t>工程方案制定和前期准备时间：2020年3月；工程招标采购时间：2020年5月；工程开工时间：2020年6月；完工通车时间：2020年12月；验收时间：2020年12月</t>
  </si>
  <si>
    <t>工程方案制定和前期准备时间：2020年7月；
工程招标采购时间：2020年8月18日完成招标；
工程开工时间：2020年8月25日；
完工通车时间：2020年12月31日；
验收时间：2020年12月</t>
  </si>
  <si>
    <t>受疫情影响滞后</t>
  </si>
  <si>
    <t>成本指标
（10分）</t>
  </si>
  <si>
    <t>项目预算控制数</t>
  </si>
  <si>
    <t>800万元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</si>
  <si>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</si>
  <si>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</si>
  <si>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</si>
  <si>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</si>
  <si>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小大路作为2022年冬奥会配套交通设施项目，改建后可提高延庆火车站与京礼高速之间的通行能力，缩短交通转换时间，为延庆冬奥赛区的赛会举办提供良好的交通条件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</si>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</sst>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/>
    <xf numFmtId="0" fontId="0" fillId="20" borderId="20" applyNumberFormat="0" applyFon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5" fillId="19" borderId="19" applyNumberFormat="0" applyAlignment="0" applyProtection="0">
      <alignment vertical="center"/>
    </xf>
    <xf numFmtId="0" fontId="30" fillId="19" borderId="18" applyNumberFormat="0" applyAlignment="0" applyProtection="0">
      <alignment vertical="center"/>
    </xf>
    <xf numFmtId="0" fontId="32" fillId="31" borderId="23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0" borderId="0"/>
    <xf numFmtId="0" fontId="14" fillId="2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0" borderId="0"/>
    <xf numFmtId="0" fontId="14" fillId="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0" borderId="0"/>
    <xf numFmtId="0" fontId="14" fillId="1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10" fillId="0" borderId="2" xfId="47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70" zoomScaleNormal="70" zoomScaleSheetLayoutView="70" workbookViewId="0">
      <selection activeCell="O15" sqref="O15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7" width="15.6272727272727" style="5" customWidth="1"/>
    <col min="8" max="8" width="14.6272727272727" customWidth="1"/>
    <col min="9" max="9" width="9.62727272727273" customWidth="1"/>
    <col min="10" max="10" width="9.62727272727273" style="6" customWidth="1"/>
    <col min="11" max="11" width="17.3727272727273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7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3" t="s">
        <v>13</v>
      </c>
      <c r="J7" s="23" t="s">
        <v>14</v>
      </c>
      <c r="K7" s="28" t="s">
        <v>15</v>
      </c>
    </row>
    <row r="8" s="3" customFormat="1" ht="20.25" customHeight="1" spans="1:11">
      <c r="A8" s="25"/>
      <c r="B8" s="26"/>
      <c r="C8" s="27"/>
      <c r="D8" s="22" t="s">
        <v>16</v>
      </c>
      <c r="E8" s="28">
        <v>800</v>
      </c>
      <c r="F8" s="28">
        <v>800</v>
      </c>
      <c r="G8" s="28">
        <v>800</v>
      </c>
      <c r="H8" s="28">
        <v>10</v>
      </c>
      <c r="I8" s="68">
        <f>+G8/F8</f>
        <v>1</v>
      </c>
      <c r="J8" s="23">
        <f>IF(H8*I8&lt;10,H8*I8,10)</f>
        <v>10</v>
      </c>
      <c r="K8" s="69" t="s">
        <v>17</v>
      </c>
    </row>
    <row r="9" s="3" customFormat="1" ht="20.25" customHeight="1" spans="1:11">
      <c r="A9" s="25"/>
      <c r="B9" s="26"/>
      <c r="C9" s="27"/>
      <c r="D9" s="29" t="s">
        <v>18</v>
      </c>
      <c r="E9" s="28">
        <v>800</v>
      </c>
      <c r="F9" s="28">
        <v>800</v>
      </c>
      <c r="G9" s="28">
        <v>800</v>
      </c>
      <c r="H9" s="28"/>
      <c r="I9" s="68"/>
      <c r="J9" s="23"/>
      <c r="K9" s="70"/>
    </row>
    <row r="10" s="3" customFormat="1" ht="20.25" customHeight="1" spans="1:11">
      <c r="A10" s="25"/>
      <c r="B10" s="26"/>
      <c r="C10" s="27"/>
      <c r="D10" s="29" t="s">
        <v>19</v>
      </c>
      <c r="E10" s="30"/>
      <c r="F10" s="28"/>
      <c r="G10" s="28"/>
      <c r="H10" s="28"/>
      <c r="I10" s="28"/>
      <c r="J10" s="23"/>
      <c r="K10" s="70"/>
    </row>
    <row r="11" s="3" customFormat="1" ht="20.2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3"/>
      <c r="K11" s="71"/>
    </row>
    <row r="12" s="3" customFormat="1" ht="24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72"/>
    </row>
    <row r="13" s="3" customFormat="1" ht="90.75" customHeight="1" spans="1:11">
      <c r="A13" s="40"/>
      <c r="B13" s="41" t="s">
        <v>24</v>
      </c>
      <c r="C13" s="42"/>
      <c r="D13" s="42"/>
      <c r="E13" s="42"/>
      <c r="F13" s="43"/>
      <c r="G13" s="41" t="s">
        <v>24</v>
      </c>
      <c r="H13" s="42"/>
      <c r="I13" s="42"/>
      <c r="J13" s="42"/>
      <c r="K13" s="43"/>
    </row>
    <row r="14" s="3" customFormat="1" ht="25.5" customHeight="1" spans="1:11">
      <c r="A14" s="44" t="s">
        <v>25</v>
      </c>
      <c r="B14" s="45" t="s">
        <v>26</v>
      </c>
      <c r="C14" s="46" t="s">
        <v>27</v>
      </c>
      <c r="D14" s="46" t="s">
        <v>28</v>
      </c>
      <c r="E14" s="46" t="s">
        <v>29</v>
      </c>
      <c r="F14" s="45" t="s">
        <v>30</v>
      </c>
      <c r="G14" s="46" t="s">
        <v>31</v>
      </c>
      <c r="H14" s="47" t="s">
        <v>15</v>
      </c>
      <c r="I14" s="73"/>
      <c r="J14" s="74" t="s">
        <v>14</v>
      </c>
      <c r="K14" s="45" t="s">
        <v>32</v>
      </c>
    </row>
    <row r="15" s="3" customFormat="1" ht="238" spans="1:11">
      <c r="A15" s="48"/>
      <c r="B15" s="49" t="s">
        <v>33</v>
      </c>
      <c r="C15" s="50" t="s">
        <v>34</v>
      </c>
      <c r="D15" s="51" t="s">
        <v>35</v>
      </c>
      <c r="E15" s="52">
        <v>15</v>
      </c>
      <c r="F15" s="53" t="s">
        <v>36</v>
      </c>
      <c r="G15" s="54" t="s">
        <v>37</v>
      </c>
      <c r="H15" s="55" t="s">
        <v>38</v>
      </c>
      <c r="I15" s="75"/>
      <c r="J15" s="46">
        <v>15</v>
      </c>
      <c r="K15" s="46"/>
    </row>
    <row r="16" s="3" customFormat="1" ht="94" customHeight="1" spans="1:11">
      <c r="A16" s="48"/>
      <c r="B16" s="56"/>
      <c r="C16" s="57" t="s">
        <v>39</v>
      </c>
      <c r="D16" s="51" t="s">
        <v>40</v>
      </c>
      <c r="E16" s="52">
        <v>6.5</v>
      </c>
      <c r="F16" s="53" t="s">
        <v>41</v>
      </c>
      <c r="G16" s="53" t="s">
        <v>42</v>
      </c>
      <c r="H16" s="58"/>
      <c r="I16" s="76"/>
      <c r="J16" s="46">
        <v>6.5</v>
      </c>
      <c r="K16" s="46"/>
    </row>
    <row r="17" s="3" customFormat="1" ht="58.5" customHeight="1" spans="1:11">
      <c r="A17" s="48"/>
      <c r="B17" s="56"/>
      <c r="C17" s="57"/>
      <c r="D17" s="51" t="s">
        <v>43</v>
      </c>
      <c r="E17" s="52">
        <v>6.5</v>
      </c>
      <c r="F17" s="53" t="s">
        <v>44</v>
      </c>
      <c r="G17" s="53" t="s">
        <v>44</v>
      </c>
      <c r="H17" s="58"/>
      <c r="I17" s="76"/>
      <c r="J17" s="46">
        <v>6.5</v>
      </c>
      <c r="K17" s="46"/>
    </row>
    <row r="18" s="3" customFormat="1" ht="207" customHeight="1" spans="1:11">
      <c r="A18" s="48"/>
      <c r="B18" s="56"/>
      <c r="C18" s="50" t="s">
        <v>45</v>
      </c>
      <c r="D18" s="51" t="s">
        <v>46</v>
      </c>
      <c r="E18" s="46">
        <v>12</v>
      </c>
      <c r="F18" s="59" t="s">
        <v>47</v>
      </c>
      <c r="G18" s="59" t="s">
        <v>48</v>
      </c>
      <c r="H18" s="58"/>
      <c r="I18" s="76"/>
      <c r="J18" s="46">
        <v>10</v>
      </c>
      <c r="K18" s="45" t="s">
        <v>49</v>
      </c>
    </row>
    <row r="19" s="3" customFormat="1" ht="52.5" customHeight="1" spans="1:11">
      <c r="A19" s="48"/>
      <c r="B19" s="56"/>
      <c r="C19" s="49" t="s">
        <v>50</v>
      </c>
      <c r="D19" s="60" t="s">
        <v>51</v>
      </c>
      <c r="E19" s="46">
        <v>10</v>
      </c>
      <c r="F19" s="52" t="s">
        <v>52</v>
      </c>
      <c r="G19" s="52" t="s">
        <v>52</v>
      </c>
      <c r="H19" s="55" t="s">
        <v>53</v>
      </c>
      <c r="I19" s="75"/>
      <c r="J19" s="46">
        <v>10</v>
      </c>
      <c r="K19" s="46"/>
    </row>
    <row r="20" s="3" customFormat="1" ht="243" customHeight="1" spans="1:11">
      <c r="A20" s="48"/>
      <c r="B20" s="61" t="s">
        <v>54</v>
      </c>
      <c r="C20" s="49" t="s">
        <v>55</v>
      </c>
      <c r="D20" s="62" t="s">
        <v>56</v>
      </c>
      <c r="E20" s="46">
        <v>40</v>
      </c>
      <c r="F20" s="53" t="s">
        <v>57</v>
      </c>
      <c r="G20" s="53" t="s">
        <v>57</v>
      </c>
      <c r="H20" s="55" t="s">
        <v>58</v>
      </c>
      <c r="I20" s="75"/>
      <c r="J20" s="46">
        <v>35</v>
      </c>
      <c r="K20" s="46" t="s">
        <v>59</v>
      </c>
    </row>
    <row r="21" s="3" customFormat="1" ht="20.25" customHeight="1" spans="1:11">
      <c r="A21" s="63" t="s">
        <v>60</v>
      </c>
      <c r="B21" s="63"/>
      <c r="C21" s="63"/>
      <c r="D21" s="63"/>
      <c r="E21" s="63"/>
      <c r="F21" s="63"/>
      <c r="G21" s="63"/>
      <c r="H21" s="63"/>
      <c r="I21" s="63"/>
      <c r="J21" s="74">
        <f>J8+SUM(J15:J20)</f>
        <v>93</v>
      </c>
      <c r="K21" s="77"/>
    </row>
    <row r="22" s="4" customFormat="1" ht="15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="3" customFormat="1" ht="15" spans="1:11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</row>
    <row r="24" s="3" customFormat="1" ht="15" spans="1:11">
      <c r="A24" s="65"/>
      <c r="B24" s="65"/>
      <c r="C24" s="65"/>
      <c r="D24" s="65"/>
      <c r="E24" s="65"/>
      <c r="F24" s="65"/>
      <c r="G24" s="65"/>
      <c r="H24" s="65"/>
      <c r="I24" s="65"/>
      <c r="J24" s="65"/>
      <c r="K24" s="65"/>
    </row>
    <row r="25" s="3" customFormat="1" ht="1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="3" customFormat="1" ht="15" spans="1:11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6:C17"/>
    <mergeCell ref="K8:K11"/>
    <mergeCell ref="H15:I18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