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000" windowHeight="6870" tabRatio="930"/>
  </bookViews>
  <sheets>
    <sheet name="3.研究类项目" sheetId="25" r:id="rId1"/>
  </sheets>
  <calcPr calcId="144525"/>
</workbook>
</file>

<file path=xl/sharedStrings.xml><?xml version="1.0" encoding="utf-8"?>
<sst xmlns="http://schemas.openxmlformats.org/spreadsheetml/2006/main" count="85" uniqueCount="77">
  <si>
    <r>
      <rPr>
        <b/>
        <sz val="12"/>
        <color indexed="8"/>
        <rFont val="宋体"/>
        <charset val="134"/>
      </rPr>
      <t>项目支出绩效自评表</t>
    </r>
    <r>
      <rPr>
        <sz val="12"/>
        <color indexed="8"/>
        <rFont val="宋体"/>
        <charset val="134"/>
      </rPr>
      <t xml:space="preserve"> </t>
    </r>
  </si>
  <si>
    <t>（2020年度）</t>
  </si>
  <si>
    <t>项目名称</t>
  </si>
  <si>
    <t>公交线网规划大数据资源池建设关键技术研究与应用公交线网优化课题</t>
  </si>
  <si>
    <t>主管部门及代码</t>
  </si>
  <si>
    <r>
      <rPr>
        <sz val="11"/>
        <color theme="1"/>
        <rFont val="宋体"/>
        <charset val="134"/>
      </rPr>
      <t>北京市交通委员会1</t>
    </r>
    <r>
      <rPr>
        <sz val="11"/>
        <color rgb="FF000000"/>
        <rFont val="宋体"/>
        <charset val="134"/>
      </rPr>
      <t>70</t>
    </r>
  </si>
  <si>
    <t>实施单位</t>
  </si>
  <si>
    <t>北京市交通委员会本级</t>
  </si>
  <si>
    <t>项目资金                    （万元）</t>
  </si>
  <si>
    <t>年初预算数（A）</t>
  </si>
  <si>
    <t>全年预算数（B)</t>
  </si>
  <si>
    <t>全年执行数（C）</t>
  </si>
  <si>
    <r>
      <rPr>
        <sz val="11"/>
        <color theme="1"/>
        <rFont val="宋体"/>
        <charset val="134"/>
      </rPr>
      <t>分值（1</t>
    </r>
    <r>
      <rPr>
        <sz val="11"/>
        <color indexed="8"/>
        <rFont val="宋体"/>
        <charset val="134"/>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</si>
  <si>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</si>
  <si>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</si>
  <si>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</si>
  <si>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</si>
  <si>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</si>
  <si>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</si>
  <si>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</si>
  <si>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</si>
  <si>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</si>
  <si>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</si>
  <si>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</si>
  <si>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年度目标：1.完成公交线网规划大数据资源池建设关键技术研究报告1份；2.研发公交线网规划大数据资源池应用示范原型系统1套；3.发表学术论文1篇；4.申请专利或软件著作权1项。</t>
  </si>
  <si>
    <t>本项目已完成全部项目内容，具体包括：1.完成公交线网规划大数据资源池建设关键技术研究报告1份；2.研发公交线网规划大数据资源池应用示范原型系统1套；3.发表学术论文1篇；4.申请软件著作权1项。</t>
  </si>
  <si>
    <t>绩效指标</t>
  </si>
  <si>
    <t>一级指标</t>
  </si>
  <si>
    <t>二级指标</t>
  </si>
  <si>
    <t>三级指标</t>
  </si>
  <si>
    <t>分值</t>
  </si>
  <si>
    <t>年度指标值(A)</t>
  </si>
  <si>
    <t>全年实际值(B)</t>
  </si>
  <si>
    <t>未完成原因分析</t>
  </si>
  <si>
    <t>产
出
指
标
(50分)</t>
  </si>
  <si>
    <t>数量指标
（15分）</t>
  </si>
  <si>
    <t>公交线网规划大数据资源池建设关键技术研究报告</t>
  </si>
  <si>
    <t>1个</t>
  </si>
  <si>
    <t>完成值达到指标值，记满分；未达到指标值，按B/A或A/B*该指标分值记分。(即较小的数/大数*该指标分值）</t>
  </si>
  <si>
    <t xml:space="preserve">关联融合数据种类 </t>
  </si>
  <si>
    <t>≥9类，其中，2019年3类，2020年不少于6类</t>
  </si>
  <si>
    <t>14类</t>
  </si>
  <si>
    <t>发表论文</t>
  </si>
  <si>
    <t>1篇</t>
  </si>
  <si>
    <t>申请专利或软件著作权</t>
  </si>
  <si>
    <t>1项</t>
  </si>
  <si>
    <t>完成软著1项</t>
  </si>
  <si>
    <t>研发公交线网规划大数据资源池应用示范原型系统</t>
  </si>
  <si>
    <t>1套</t>
  </si>
  <si>
    <t>质量指标
（13分）</t>
  </si>
  <si>
    <t>项目中期评审通过率</t>
  </si>
  <si>
    <t>项目验收评审通过率</t>
  </si>
  <si>
    <t>研究项目按时结题率</t>
  </si>
  <si>
    <t>时效指标
（12分）</t>
  </si>
  <si>
    <t>2020年11月前</t>
  </si>
  <si>
    <t>2020年9月</t>
  </si>
  <si>
    <t>完成公交线网规划大数据资源池建设关键技术研究报告</t>
  </si>
  <si>
    <t>2020年12月前</t>
  </si>
  <si>
    <t>2020年10月</t>
  </si>
  <si>
    <t>项目验收时间</t>
  </si>
  <si>
    <t>2020年12月</t>
  </si>
  <si>
    <t>2020年12月7日</t>
  </si>
  <si>
    <t>成本指标
（10分）</t>
  </si>
  <si>
    <t>项目预算控制数</t>
  </si>
  <si>
    <t>205.86628万元</t>
  </si>
  <si>
    <t>205.06628</t>
  </si>
  <si>
    <t>在预算控制范围内得满分，超出预算按A/B*该指标分值计分</t>
  </si>
  <si>
    <t>效
果
指
标
(40分)</t>
  </si>
  <si>
    <t>效益指标
（40分）</t>
  </si>
  <si>
    <t>社会效益1</t>
  </si>
  <si>
    <t>落实北京市优先发展公共交通的发展战略要求，有效支撑公交线网规划和公交运营监测需要，提高数据共享应用效率和便捷化水平。</t>
  </si>
  <si>
    <t>达成预期指标且效果较好</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</si>
  <si>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</si>
  <si>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效益指标完成情况证明材料不充分</t>
  </si>
  <si>
    <t>社会效益2</t>
  </si>
  <si>
    <t>基于研究成果建设公交线网规划大数据资源池，可以实现信息资源的充分高效应用，实现公交线网规划向基于大数据的协同应用转变，提高公交行业的服务能力和品质，提升乘客对公交服务的满意度。</t>
  </si>
  <si>
    <t>总分</t>
  </si>
</sst>
</file>

<file path=xl/styles.xml><?xml version="1.0" encoding="utf-8"?>
<styleSheet xmlns="http://schemas.openxmlformats.org/spreadsheetml/2006/main">
  <numFmts count="7">
    <numFmt numFmtId="176" formatCode="#,##0.000000"/>
    <numFmt numFmtId="44" formatCode="_ &quot;￥&quot;* #,##0.00_ ;_ &quot;￥&quot;* \-#,##0.00_ ;_ &quot;￥&quot;* &quot;-&quot;??_ ;_ @_ "/>
    <numFmt numFmtId="177" formatCode="#,##0.00000"/>
    <numFmt numFmtId="41" formatCode="_ * #,##0_ ;_ * \-#,##0_ ;_ * &quot;-&quot;_ ;_ @_ "/>
    <numFmt numFmtId="178" formatCode="0.00_ "/>
    <numFmt numFmtId="42" formatCode="_ &quot;￥&quot;* #,##0_ ;_ &quot;￥&quot;* \-#,##0_ ;_ &quot;￥&quot;* &quot;-&quot;_ ;_ @_ "/>
    <numFmt numFmtId="43" formatCode="_ * #,##0.00_ ;_ * \-#,##0.00_ ;_ * &quot;-&quot;??_ ;_ @_ "/>
  </numFmts>
  <fonts count="33">
    <font>
      <sz val="11"/>
      <color theme="1"/>
      <name val="宋体"/>
      <charset val="134"/>
      <scheme val="minor"/>
    </font>
    <font>
      <sz val="18"/>
      <color theme="1"/>
      <name val="宋体"/>
      <charset val="134"/>
      <scheme val="minor"/>
    </font>
    <font>
      <sz val="11"/>
      <color theme="1"/>
      <name val="宋体"/>
      <charset val="134"/>
      <scheme val="minor"/>
    </font>
    <font>
      <sz val="12"/>
      <color theme="1"/>
      <name val="宋体"/>
      <charset val="134"/>
      <scheme val="minor"/>
    </font>
    <font>
      <b/>
      <sz val="12"/>
      <color indexed="8"/>
      <name val="宋体"/>
      <charset val="134"/>
    </font>
    <font>
      <sz val="11"/>
      <color theme="1"/>
      <name val="宋体"/>
      <charset val="134"/>
    </font>
    <font>
      <sz val="11"/>
      <name val="宋体"/>
      <charset val="134"/>
      <scheme val="minor"/>
    </font>
    <font>
      <sz val="11"/>
      <color indexed="8"/>
      <name val="宋体"/>
      <charset val="134"/>
    </font>
    <font>
      <sz val="11"/>
      <name val="宋体"/>
      <charset val="134"/>
    </font>
    <font>
      <b/>
      <sz val="11"/>
      <color theme="1"/>
      <name val="宋体"/>
      <charset val="134"/>
      <scheme val="minor"/>
    </font>
    <font>
      <sz val="11"/>
      <color theme="0"/>
      <name val="宋体"/>
      <charset val="0"/>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006100"/>
      <name val="宋体"/>
      <charset val="0"/>
      <scheme val="minor"/>
    </font>
    <font>
      <b/>
      <sz val="11"/>
      <color rgb="FF3F3F3F"/>
      <name val="宋体"/>
      <charset val="0"/>
      <scheme val="minor"/>
    </font>
    <font>
      <b/>
      <sz val="11"/>
      <color theme="1"/>
      <name val="宋体"/>
      <charset val="0"/>
      <scheme val="minor"/>
    </font>
    <font>
      <b/>
      <sz val="13"/>
      <color theme="3"/>
      <name val="宋体"/>
      <charset val="134"/>
      <scheme val="minor"/>
    </font>
    <font>
      <sz val="11"/>
      <color rgb="FFFF0000"/>
      <name val="宋体"/>
      <charset val="0"/>
      <scheme val="minor"/>
    </font>
    <font>
      <sz val="11"/>
      <color rgb="FF3F3F76"/>
      <name val="宋体"/>
      <charset val="0"/>
      <scheme val="minor"/>
    </font>
    <font>
      <sz val="12"/>
      <name val="宋体"/>
      <charset val="134"/>
    </font>
    <font>
      <b/>
      <sz val="11"/>
      <color rgb="FFFA7D00"/>
      <name val="宋体"/>
      <charset val="0"/>
      <scheme val="minor"/>
    </font>
    <font>
      <b/>
      <sz val="15"/>
      <color theme="3"/>
      <name val="宋体"/>
      <charset val="134"/>
      <scheme val="minor"/>
    </font>
    <font>
      <sz val="11"/>
      <color rgb="FF9C6500"/>
      <name val="宋体"/>
      <charset val="0"/>
      <scheme val="minor"/>
    </font>
    <font>
      <b/>
      <sz val="11"/>
      <color rgb="FFFFFFFF"/>
      <name val="宋体"/>
      <charset val="0"/>
      <scheme val="minor"/>
    </font>
    <font>
      <b/>
      <sz val="18"/>
      <color theme="3"/>
      <name val="宋体"/>
      <charset val="134"/>
      <scheme val="minor"/>
    </font>
    <font>
      <u/>
      <sz val="11"/>
      <color rgb="FF0000FF"/>
      <name val="宋体"/>
      <charset val="0"/>
      <scheme val="minor"/>
    </font>
    <font>
      <sz val="11"/>
      <color rgb="FFFA7D00"/>
      <name val="宋体"/>
      <charset val="0"/>
      <scheme val="minor"/>
    </font>
    <font>
      <sz val="10"/>
      <name val="Arial"/>
      <charset val="134"/>
    </font>
    <font>
      <sz val="12"/>
      <color indexed="8"/>
      <name val="宋体"/>
      <charset val="134"/>
    </font>
    <font>
      <sz val="11"/>
      <color rgb="FF000000"/>
      <name val="宋体"/>
      <charset val="134"/>
    </font>
  </fonts>
  <fills count="35">
    <fill>
      <patternFill patternType="none"/>
    </fill>
    <fill>
      <patternFill patternType="gray125"/>
    </fill>
    <fill>
      <patternFill patternType="solid">
        <fgColor rgb="FFFFFFFF"/>
        <bgColor indexed="64"/>
      </patternFill>
    </fill>
    <fill>
      <patternFill patternType="solid">
        <fgColor indexed="9"/>
        <bgColor indexed="64"/>
      </patternFill>
    </fill>
    <fill>
      <patternFill patternType="solid">
        <fgColor theme="7"/>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rgb="FFC6EFCE"/>
        <bgColor indexed="64"/>
      </patternFill>
    </fill>
    <fill>
      <patternFill patternType="solid">
        <fgColor theme="5"/>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rgb="FFF2F2F2"/>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8"/>
        <bgColor indexed="64"/>
      </patternFill>
    </fill>
    <fill>
      <patternFill patternType="solid">
        <fgColor theme="6"/>
        <bgColor indexed="64"/>
      </patternFill>
    </fill>
    <fill>
      <patternFill patternType="solid">
        <fgColor rgb="FFFFCC99"/>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rgb="FFA5A5A5"/>
        <bgColor indexed="64"/>
      </patternFill>
    </fill>
    <fill>
      <patternFill patternType="solid">
        <fgColor theme="4"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theme="4"/>
        <bgColor indexed="64"/>
      </patternFill>
    </fill>
    <fill>
      <patternFill patternType="solid">
        <fgColor theme="9" tint="0.799981688894314"/>
        <bgColor indexed="64"/>
      </patternFill>
    </fill>
  </fills>
  <borders count="25">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indexed="0"/>
      </left>
      <right/>
      <top style="thin">
        <color indexed="0"/>
      </top>
      <bottom style="thin">
        <color indexed="0"/>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double">
        <color rgb="FFFF8001"/>
      </bottom>
      <diagonal/>
    </border>
  </borders>
  <cellStyleXfs count="63">
    <xf numFmtId="0" fontId="0" fillId="0" borderId="0">
      <alignment vertical="center"/>
    </xf>
    <xf numFmtId="0" fontId="2" fillId="0" borderId="0"/>
    <xf numFmtId="42" fontId="0" fillId="0" borderId="0" applyFont="0" applyFill="0" applyBorder="0" applyAlignment="0" applyProtection="0">
      <alignment vertical="center"/>
    </xf>
    <xf numFmtId="0" fontId="11" fillId="21" borderId="0" applyNumberFormat="0" applyBorder="0" applyAlignment="0" applyProtection="0">
      <alignment vertical="center"/>
    </xf>
    <xf numFmtId="0" fontId="21" fillId="20" borderId="2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6" borderId="0" applyNumberFormat="0" applyBorder="0" applyAlignment="0" applyProtection="0">
      <alignment vertical="center"/>
    </xf>
    <xf numFmtId="0" fontId="15" fillId="7" borderId="0" applyNumberFormat="0" applyBorder="0" applyAlignment="0" applyProtection="0">
      <alignment vertical="center"/>
    </xf>
    <xf numFmtId="43" fontId="0" fillId="0" borderId="0" applyFont="0" applyFill="0" applyBorder="0" applyAlignment="0" applyProtection="0">
      <alignment vertical="center"/>
    </xf>
    <xf numFmtId="0" fontId="10" fillId="26"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30" fillId="0" borderId="0"/>
    <xf numFmtId="0" fontId="0" fillId="25" borderId="21" applyNumberFormat="0" applyFont="0" applyAlignment="0" applyProtection="0">
      <alignment vertical="center"/>
    </xf>
    <xf numFmtId="0" fontId="10" fillId="16" borderId="0" applyNumberFormat="0" applyBorder="0" applyAlignment="0" applyProtection="0">
      <alignment vertical="center"/>
    </xf>
    <xf numFmtId="0" fontId="13"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4" fillId="0" borderId="19" applyNumberFormat="0" applyFill="0" applyAlignment="0" applyProtection="0">
      <alignment vertical="center"/>
    </xf>
    <xf numFmtId="0" fontId="19" fillId="0" borderId="19" applyNumberFormat="0" applyFill="0" applyAlignment="0" applyProtection="0">
      <alignment vertical="center"/>
    </xf>
    <xf numFmtId="0" fontId="10" fillId="30" borderId="0" applyNumberFormat="0" applyBorder="0" applyAlignment="0" applyProtection="0">
      <alignment vertical="center"/>
    </xf>
    <xf numFmtId="0" fontId="13" fillId="0" borderId="23" applyNumberFormat="0" applyFill="0" applyAlignment="0" applyProtection="0">
      <alignment vertical="center"/>
    </xf>
    <xf numFmtId="0" fontId="10" fillId="24" borderId="0" applyNumberFormat="0" applyBorder="0" applyAlignment="0" applyProtection="0">
      <alignment vertical="center"/>
    </xf>
    <xf numFmtId="0" fontId="17" fillId="15" borderId="17" applyNumberFormat="0" applyAlignment="0" applyProtection="0">
      <alignment vertical="center"/>
    </xf>
    <xf numFmtId="0" fontId="23" fillId="15" borderId="20" applyNumberFormat="0" applyAlignment="0" applyProtection="0">
      <alignment vertical="center"/>
    </xf>
    <xf numFmtId="0" fontId="26" fillId="29" borderId="22" applyNumberFormat="0" applyAlignment="0" applyProtection="0">
      <alignment vertical="center"/>
    </xf>
    <xf numFmtId="0" fontId="11" fillId="34" borderId="0" applyNumberFormat="0" applyBorder="0" applyAlignment="0" applyProtection="0">
      <alignment vertical="center"/>
    </xf>
    <xf numFmtId="0" fontId="10" fillId="12" borderId="0" applyNumberFormat="0" applyBorder="0" applyAlignment="0" applyProtection="0">
      <alignment vertical="center"/>
    </xf>
    <xf numFmtId="0" fontId="29" fillId="0" borderId="24" applyNumberFormat="0" applyFill="0" applyAlignment="0" applyProtection="0">
      <alignment vertical="center"/>
    </xf>
    <xf numFmtId="0" fontId="18" fillId="0" borderId="18" applyNumberFormat="0" applyFill="0" applyAlignment="0" applyProtection="0">
      <alignment vertical="center"/>
    </xf>
    <xf numFmtId="0" fontId="16" fillId="11" borderId="0" applyNumberFormat="0" applyBorder="0" applyAlignment="0" applyProtection="0">
      <alignment vertical="center"/>
    </xf>
    <xf numFmtId="0" fontId="25" fillId="28" borderId="0" applyNumberFormat="0" applyBorder="0" applyAlignment="0" applyProtection="0">
      <alignment vertical="center"/>
    </xf>
    <xf numFmtId="0" fontId="11" fillId="23" borderId="0" applyNumberFormat="0" applyBorder="0" applyAlignment="0" applyProtection="0">
      <alignment vertical="center"/>
    </xf>
    <xf numFmtId="0" fontId="10" fillId="33" borderId="0" applyNumberFormat="0" applyBorder="0" applyAlignment="0" applyProtection="0">
      <alignment vertical="center"/>
    </xf>
    <xf numFmtId="0" fontId="22" fillId="0" borderId="0"/>
    <xf numFmtId="0" fontId="11" fillId="10" borderId="0" applyNumberFormat="0" applyBorder="0" applyAlignment="0" applyProtection="0">
      <alignment vertical="center"/>
    </xf>
    <xf numFmtId="0" fontId="11" fillId="22" borderId="0" applyNumberFormat="0" applyBorder="0" applyAlignment="0" applyProtection="0">
      <alignment vertical="center"/>
    </xf>
    <xf numFmtId="0" fontId="11" fillId="5" borderId="0" applyNumberFormat="0" applyBorder="0" applyAlignment="0" applyProtection="0">
      <alignment vertical="center"/>
    </xf>
    <xf numFmtId="0" fontId="11" fillId="14" borderId="0" applyNumberFormat="0" applyBorder="0" applyAlignment="0" applyProtection="0">
      <alignment vertical="center"/>
    </xf>
    <xf numFmtId="0" fontId="10" fillId="19" borderId="0" applyNumberFormat="0" applyBorder="0" applyAlignment="0" applyProtection="0">
      <alignment vertical="center"/>
    </xf>
    <xf numFmtId="0" fontId="10" fillId="4" borderId="0" applyNumberFormat="0" applyBorder="0" applyAlignment="0" applyProtection="0">
      <alignment vertical="center"/>
    </xf>
    <xf numFmtId="0" fontId="11" fillId="13" borderId="0" applyNumberFormat="0" applyBorder="0" applyAlignment="0" applyProtection="0">
      <alignment vertical="center"/>
    </xf>
    <xf numFmtId="0" fontId="11" fillId="32" borderId="0" applyNumberFormat="0" applyBorder="0" applyAlignment="0" applyProtection="0">
      <alignment vertical="center"/>
    </xf>
    <xf numFmtId="0" fontId="10" fillId="18" borderId="0" applyNumberFormat="0" applyBorder="0" applyAlignment="0" applyProtection="0">
      <alignment vertical="center"/>
    </xf>
    <xf numFmtId="0" fontId="22" fillId="0" borderId="0"/>
    <xf numFmtId="0" fontId="11" fillId="9" borderId="0" applyNumberFormat="0" applyBorder="0" applyAlignment="0" applyProtection="0">
      <alignment vertical="center"/>
    </xf>
    <xf numFmtId="0" fontId="10" fillId="27" borderId="0" applyNumberFormat="0" applyBorder="0" applyAlignment="0" applyProtection="0">
      <alignment vertical="center"/>
    </xf>
    <xf numFmtId="0" fontId="10" fillId="31" borderId="0" applyNumberFormat="0" applyBorder="0" applyAlignment="0" applyProtection="0">
      <alignment vertical="center"/>
    </xf>
    <xf numFmtId="0" fontId="22" fillId="0" borderId="0"/>
    <xf numFmtId="0" fontId="11" fillId="8" borderId="0" applyNumberFormat="0" applyBorder="0" applyAlignment="0" applyProtection="0">
      <alignment vertical="center"/>
    </xf>
    <xf numFmtId="0" fontId="10" fillId="17" borderId="0" applyNumberFormat="0" applyBorder="0" applyAlignment="0" applyProtection="0">
      <alignment vertical="center"/>
    </xf>
    <xf numFmtId="0" fontId="22" fillId="0" borderId="0"/>
    <xf numFmtId="0" fontId="2" fillId="0" borderId="0">
      <alignment vertical="center"/>
    </xf>
    <xf numFmtId="0" fontId="2" fillId="0" borderId="0">
      <alignment vertical="center"/>
    </xf>
    <xf numFmtId="43" fontId="7" fillId="0" borderId="0" applyFont="0" applyFill="0" applyBorder="0" applyAlignment="0" applyProtection="0">
      <alignment vertical="center"/>
    </xf>
    <xf numFmtId="0" fontId="2" fillId="0" borderId="0"/>
    <xf numFmtId="0" fontId="2" fillId="0" borderId="0"/>
    <xf numFmtId="0" fontId="7" fillId="0" borderId="0"/>
    <xf numFmtId="0" fontId="7" fillId="0" borderId="0">
      <alignment vertical="center"/>
    </xf>
    <xf numFmtId="0" fontId="3" fillId="0" borderId="0"/>
  </cellStyleXfs>
  <cellXfs count="72">
    <xf numFmtId="0" fontId="0" fillId="0" borderId="0" xfId="0">
      <alignment vertical="center"/>
    </xf>
    <xf numFmtId="0" fontId="1" fillId="0" borderId="0" xfId="0" applyFont="1">
      <alignment vertical="center"/>
    </xf>
    <xf numFmtId="0" fontId="2" fillId="0" borderId="0" xfId="0" applyFont="1">
      <alignment vertical="center"/>
    </xf>
    <xf numFmtId="0" fontId="2" fillId="0" borderId="0" xfId="0" applyFont="1" applyBorder="1">
      <alignment vertical="center"/>
    </xf>
    <xf numFmtId="0" fontId="3" fillId="0" borderId="0" xfId="0" applyFont="1" applyAlignment="1">
      <alignment vertical="center" wrapText="1"/>
    </xf>
    <xf numFmtId="0" fontId="3" fillId="0" borderId="0" xfId="0" applyFont="1" applyAlignment="1">
      <alignment vertical="center"/>
    </xf>
    <xf numFmtId="0" fontId="3" fillId="0" borderId="0" xfId="0" applyFont="1" applyAlignment="1">
      <alignment horizontal="center" vertical="center" wrapText="1"/>
    </xf>
    <xf numFmtId="178" fontId="3" fillId="0" borderId="0" xfId="0" applyNumberFormat="1" applyFont="1" applyAlignment="1">
      <alignment horizontal="center" vertical="center" wrapText="1"/>
    </xf>
    <xf numFmtId="0" fontId="3" fillId="0" borderId="0" xfId="0" applyFont="1" applyAlignment="1">
      <alignment horizontal="left" vertical="center" wrapText="1"/>
    </xf>
    <xf numFmtId="0" fontId="4" fillId="0" borderId="0" xfId="0" applyFont="1" applyAlignment="1">
      <alignment horizontal="center" vertical="center" wrapText="1"/>
    </xf>
    <xf numFmtId="0" fontId="3" fillId="0" borderId="0"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vertical="center"/>
    </xf>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5" fillId="0" borderId="8" xfId="0" applyFont="1" applyFill="1" applyBorder="1" applyAlignment="1">
      <alignment horizontal="center" vertical="center"/>
    </xf>
    <xf numFmtId="178" fontId="2" fillId="0" borderId="8" xfId="0" applyNumberFormat="1" applyFont="1" applyFill="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0" xfId="0" applyFont="1" applyBorder="1" applyAlignment="1">
      <alignment horizontal="center" vertical="center" wrapText="1"/>
    </xf>
    <xf numFmtId="177" fontId="6" fillId="2" borderId="11" xfId="0" applyNumberFormat="1" applyFont="1" applyFill="1" applyBorder="1" applyAlignment="1">
      <alignment horizontal="center" vertical="center" wrapText="1"/>
    </xf>
    <xf numFmtId="0" fontId="2" fillId="0" borderId="8" xfId="0" applyFont="1" applyBorder="1" applyAlignment="1">
      <alignment horizontal="center" vertical="center" wrapText="1"/>
    </xf>
    <xf numFmtId="0" fontId="7" fillId="0" borderId="8" xfId="0" applyFont="1" applyFill="1" applyBorder="1" applyAlignment="1">
      <alignment horizontal="center" vertical="center"/>
    </xf>
    <xf numFmtId="176" fontId="6" fillId="2" borderId="11" xfId="0" applyNumberFormat="1"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1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textRotation="255" wrapText="1"/>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15" xfId="0" applyFont="1" applyBorder="1" applyAlignment="1">
      <alignment horizontal="center" vertical="center" textRotation="255" wrapText="1"/>
    </xf>
    <xf numFmtId="0" fontId="2" fillId="0" borderId="2" xfId="0" applyNumberFormat="1" applyFont="1" applyBorder="1" applyAlignment="1">
      <alignment horizontal="left" vertical="center" wrapText="1"/>
    </xf>
    <xf numFmtId="0" fontId="2" fillId="0" borderId="3" xfId="0" applyNumberFormat="1" applyFont="1" applyBorder="1" applyAlignment="1">
      <alignment horizontal="left" vertical="center" wrapText="1"/>
    </xf>
    <xf numFmtId="0" fontId="2" fillId="0" borderId="4" xfId="0" applyNumberFormat="1" applyFont="1" applyBorder="1" applyAlignment="1">
      <alignment horizontal="left" vertical="center" wrapText="1"/>
    </xf>
    <xf numFmtId="0" fontId="2" fillId="0" borderId="16" xfId="0" applyFont="1" applyBorder="1" applyAlignment="1">
      <alignment horizontal="center" vertical="center" textRotation="255" wrapText="1"/>
    </xf>
    <xf numFmtId="0" fontId="8" fillId="0" borderId="14" xfId="54" applyFont="1" applyBorder="1" applyAlignment="1">
      <alignment horizontal="center" vertical="center" wrapText="1"/>
    </xf>
    <xf numFmtId="49" fontId="6" fillId="3" borderId="8" xfId="54" applyNumberFormat="1" applyFont="1" applyFill="1" applyBorder="1" applyAlignment="1">
      <alignment horizontal="left" vertical="center" wrapText="1"/>
    </xf>
    <xf numFmtId="0" fontId="2" fillId="0" borderId="8" xfId="58" applyFont="1" applyFill="1" applyBorder="1" applyAlignment="1">
      <alignment horizontal="center" vertical="center" wrapText="1"/>
    </xf>
    <xf numFmtId="49" fontId="6" fillId="3" borderId="8" xfId="54" applyNumberFormat="1" applyFont="1" applyFill="1" applyBorder="1" applyAlignment="1">
      <alignment horizontal="center" vertical="center" wrapText="1"/>
    </xf>
    <xf numFmtId="0" fontId="8" fillId="0" borderId="16" xfId="54" applyFont="1" applyBorder="1" applyAlignment="1">
      <alignment horizontal="center" vertical="center" wrapText="1"/>
    </xf>
    <xf numFmtId="49" fontId="6" fillId="3" borderId="2" xfId="54" applyNumberFormat="1" applyFont="1" applyFill="1" applyBorder="1" applyAlignment="1">
      <alignment horizontal="center" vertical="center" wrapText="1"/>
    </xf>
    <xf numFmtId="0" fontId="8" fillId="0" borderId="15" xfId="54" applyFont="1" applyBorder="1" applyAlignment="1">
      <alignment horizontal="center" vertical="center" wrapText="1"/>
    </xf>
    <xf numFmtId="0" fontId="2" fillId="0" borderId="8" xfId="58" applyFont="1" applyBorder="1" applyAlignment="1">
      <alignment horizontal="center" vertical="center" wrapText="1"/>
    </xf>
    <xf numFmtId="9" fontId="2" fillId="0" borderId="8" xfId="58" applyNumberFormat="1" applyFont="1" applyFill="1" applyBorder="1" applyAlignment="1">
      <alignment horizontal="center" vertical="center" wrapText="1"/>
    </xf>
    <xf numFmtId="0" fontId="6" fillId="0" borderId="2" xfId="0" applyFont="1" applyBorder="1" applyAlignment="1">
      <alignment horizontal="left" vertical="center" wrapText="1"/>
    </xf>
    <xf numFmtId="0" fontId="2" fillId="0" borderId="2" xfId="0" applyFont="1" applyBorder="1" applyAlignment="1">
      <alignment horizontal="left" vertical="center" wrapText="1"/>
    </xf>
    <xf numFmtId="0" fontId="2" fillId="0" borderId="5" xfId="0" applyFont="1" applyBorder="1" applyAlignment="1">
      <alignment horizontal="center" vertical="top" wrapText="1"/>
    </xf>
    <xf numFmtId="0" fontId="2" fillId="0" borderId="12" xfId="0" applyFont="1" applyBorder="1" applyAlignment="1">
      <alignment horizontal="center" vertical="top"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3" fillId="0" borderId="6" xfId="0" applyFont="1" applyBorder="1" applyAlignment="1">
      <alignment horizontal="left" vertical="center" wrapText="1"/>
    </xf>
    <xf numFmtId="0" fontId="3" fillId="0" borderId="0" xfId="0" applyFont="1" applyBorder="1" applyAlignment="1">
      <alignment horizontal="left" vertical="center" wrapText="1"/>
    </xf>
    <xf numFmtId="178" fontId="3" fillId="0" borderId="1" xfId="0" applyNumberFormat="1" applyFont="1" applyBorder="1" applyAlignment="1">
      <alignment horizontal="center" vertical="center" wrapText="1"/>
    </xf>
    <xf numFmtId="10" fontId="2" fillId="0" borderId="8" xfId="0" applyNumberFormat="1" applyFont="1" applyFill="1" applyBorder="1" applyAlignment="1">
      <alignment horizontal="center" vertical="center" wrapText="1"/>
    </xf>
    <xf numFmtId="0" fontId="2" fillId="0" borderId="14" xfId="0" applyFont="1" applyBorder="1" applyAlignment="1">
      <alignment horizontal="center" vertical="center" wrapText="1"/>
    </xf>
    <xf numFmtId="0" fontId="2" fillId="0" borderId="16" xfId="0" applyFont="1" applyBorder="1" applyAlignment="1">
      <alignment horizontal="center" vertical="center" wrapText="1"/>
    </xf>
    <xf numFmtId="178" fontId="2" fillId="0" borderId="8" xfId="0" applyNumberFormat="1" applyFont="1" applyBorder="1" applyAlignment="1">
      <alignment horizontal="center" vertical="center" wrapText="1"/>
    </xf>
    <xf numFmtId="0" fontId="2" fillId="0" borderId="15" xfId="0" applyFont="1" applyBorder="1" applyAlignment="1">
      <alignment horizontal="center" vertical="center" wrapText="1"/>
    </xf>
    <xf numFmtId="0" fontId="2" fillId="0" borderId="7" xfId="0" applyFont="1" applyBorder="1" applyAlignment="1">
      <alignment horizontal="center" vertical="top" wrapText="1"/>
    </xf>
    <xf numFmtId="0" fontId="2" fillId="0" borderId="8" xfId="0" applyFont="1" applyBorder="1" applyAlignment="1">
      <alignment horizontal="left" vertical="center" wrapText="1"/>
    </xf>
    <xf numFmtId="0" fontId="2" fillId="0" borderId="13" xfId="0" applyFont="1" applyBorder="1" applyAlignment="1">
      <alignment horizontal="center" vertical="top" wrapText="1"/>
    </xf>
    <xf numFmtId="0" fontId="9" fillId="0" borderId="4" xfId="0" applyFont="1" applyBorder="1" applyAlignment="1">
      <alignment horizontal="center" vertical="center" wrapText="1"/>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4"/>
  <sheetViews>
    <sheetView tabSelected="1" zoomScale="85" zoomScaleNormal="85" topLeftCell="A17" workbookViewId="0">
      <selection activeCell="E8" sqref="E8:G9"/>
    </sheetView>
  </sheetViews>
  <sheetFormatPr defaultColWidth="9" defaultRowHeight="15"/>
  <cols>
    <col min="1" max="1" width="9" style="4" customWidth="1"/>
    <col min="2" max="2" width="9.25454545454545" style="4" customWidth="1"/>
    <col min="3" max="3" width="10.5" style="4" customWidth="1"/>
    <col min="4" max="4" width="29.6272727272727" style="5" customWidth="1"/>
    <col min="5" max="5" width="12.7545454545455" style="6" customWidth="1"/>
    <col min="6" max="6" width="21.5" style="6" customWidth="1"/>
    <col min="7" max="7" width="19" style="6" customWidth="1"/>
    <col min="8" max="8" width="13.2545454545455" style="4" customWidth="1"/>
    <col min="9" max="9" width="12.7545454545455" style="4" customWidth="1"/>
    <col min="10" max="10" width="9.37272727272727" style="7" customWidth="1"/>
    <col min="11" max="11" width="15.1272727272727" style="4" customWidth="1"/>
  </cols>
  <sheetData>
    <row r="1" ht="15.6" customHeight="1" spans="1:11">
      <c r="A1" s="8"/>
      <c r="B1" s="8"/>
      <c r="C1" s="8"/>
      <c r="D1" s="8"/>
      <c r="E1" s="8"/>
      <c r="F1" s="8"/>
      <c r="G1" s="8"/>
      <c r="H1" s="8"/>
      <c r="I1" s="8"/>
      <c r="J1" s="8"/>
      <c r="K1" s="8"/>
    </row>
    <row r="2" ht="15.6" customHeight="1" spans="1:11">
      <c r="A2" s="9" t="s">
        <v>0</v>
      </c>
      <c r="B2" s="9"/>
      <c r="C2" s="9"/>
      <c r="D2" s="9"/>
      <c r="E2" s="9"/>
      <c r="F2" s="9"/>
      <c r="G2" s="9"/>
      <c r="H2" s="9"/>
      <c r="I2" s="9"/>
      <c r="J2" s="9"/>
      <c r="K2" s="9"/>
    </row>
    <row r="3" s="1" customFormat="1" ht="22.15" customHeight="1" spans="1:11">
      <c r="A3" s="10" t="s">
        <v>1</v>
      </c>
      <c r="B3" s="10"/>
      <c r="C3" s="10"/>
      <c r="D3" s="10"/>
      <c r="E3" s="10"/>
      <c r="F3" s="10"/>
      <c r="G3" s="10"/>
      <c r="H3" s="10"/>
      <c r="I3" s="10"/>
      <c r="J3" s="10"/>
      <c r="K3" s="10"/>
    </row>
    <row r="4" ht="8.25" customHeight="1" spans="1:11">
      <c r="A4" s="11"/>
      <c r="B4" s="11"/>
      <c r="C4" s="11"/>
      <c r="D4" s="12"/>
      <c r="E4" s="13"/>
      <c r="F4" s="13"/>
      <c r="G4" s="13"/>
      <c r="H4" s="11"/>
      <c r="I4" s="11"/>
      <c r="J4" s="62"/>
      <c r="K4" s="11"/>
    </row>
    <row r="5" s="2" customFormat="1" ht="20.25" customHeight="1" spans="1:11">
      <c r="A5" s="14" t="s">
        <v>2</v>
      </c>
      <c r="B5" s="15"/>
      <c r="C5" s="16"/>
      <c r="D5" s="14" t="s">
        <v>3</v>
      </c>
      <c r="E5" s="15"/>
      <c r="F5" s="15"/>
      <c r="G5" s="15"/>
      <c r="H5" s="15"/>
      <c r="I5" s="15"/>
      <c r="J5" s="15"/>
      <c r="K5" s="16"/>
    </row>
    <row r="6" s="2" customFormat="1" ht="20.25" customHeight="1" spans="1:11">
      <c r="A6" s="14" t="s">
        <v>4</v>
      </c>
      <c r="B6" s="15"/>
      <c r="C6" s="16"/>
      <c r="D6" s="17" t="s">
        <v>5</v>
      </c>
      <c r="E6" s="18"/>
      <c r="F6" s="19"/>
      <c r="G6" s="14" t="s">
        <v>6</v>
      </c>
      <c r="H6" s="16"/>
      <c r="I6" s="14" t="s">
        <v>7</v>
      </c>
      <c r="J6" s="15"/>
      <c r="K6" s="16"/>
    </row>
    <row r="7" s="2" customFormat="1" ht="28" spans="1:11">
      <c r="A7" s="20" t="s">
        <v>8</v>
      </c>
      <c r="B7" s="21"/>
      <c r="C7" s="22"/>
      <c r="D7" s="23"/>
      <c r="E7" s="24" t="s">
        <v>9</v>
      </c>
      <c r="F7" s="24" t="s">
        <v>10</v>
      </c>
      <c r="G7" s="24" t="s">
        <v>11</v>
      </c>
      <c r="H7" s="24" t="s">
        <v>12</v>
      </c>
      <c r="I7" s="24" t="s">
        <v>13</v>
      </c>
      <c r="J7" s="24" t="s">
        <v>14</v>
      </c>
      <c r="K7" s="29" t="s">
        <v>15</v>
      </c>
    </row>
    <row r="8" s="2" customFormat="1" ht="17.25" customHeight="1" spans="1:11">
      <c r="A8" s="25"/>
      <c r="B8" s="26"/>
      <c r="C8" s="27"/>
      <c r="D8" s="23" t="s">
        <v>16</v>
      </c>
      <c r="E8" s="28">
        <v>205.86628</v>
      </c>
      <c r="F8" s="28">
        <v>205.86628</v>
      </c>
      <c r="G8" s="28">
        <v>205.06628</v>
      </c>
      <c r="H8" s="29">
        <v>10</v>
      </c>
      <c r="I8" s="63">
        <f>G8/F8</f>
        <v>0.996113982338438</v>
      </c>
      <c r="J8" s="24">
        <f>IF(H8*I8&lt;10,H8*I8,10)</f>
        <v>9.96113982338438</v>
      </c>
      <c r="K8" s="64" t="s">
        <v>17</v>
      </c>
    </row>
    <row r="9" s="2" customFormat="1" ht="18" customHeight="1" spans="1:11">
      <c r="A9" s="25"/>
      <c r="B9" s="26"/>
      <c r="C9" s="27"/>
      <c r="D9" s="30" t="s">
        <v>18</v>
      </c>
      <c r="E9" s="28">
        <v>205.86628</v>
      </c>
      <c r="F9" s="28">
        <v>205.86628</v>
      </c>
      <c r="G9" s="28">
        <v>205.06628</v>
      </c>
      <c r="H9" s="29"/>
      <c r="I9" s="63"/>
      <c r="J9" s="24"/>
      <c r="K9" s="65"/>
    </row>
    <row r="10" s="2" customFormat="1" ht="18" customHeight="1" spans="1:11">
      <c r="A10" s="25"/>
      <c r="B10" s="26"/>
      <c r="C10" s="27"/>
      <c r="D10" s="30" t="s">
        <v>19</v>
      </c>
      <c r="E10" s="31"/>
      <c r="F10" s="32"/>
      <c r="G10" s="29"/>
      <c r="H10" s="29"/>
      <c r="I10" s="29"/>
      <c r="J10" s="66"/>
      <c r="K10" s="65"/>
    </row>
    <row r="11" s="2" customFormat="1" ht="21.75" customHeight="1" spans="1:11">
      <c r="A11" s="33"/>
      <c r="B11" s="34"/>
      <c r="C11" s="35"/>
      <c r="D11" s="30" t="s">
        <v>20</v>
      </c>
      <c r="E11" s="31"/>
      <c r="F11" s="31"/>
      <c r="G11" s="31"/>
      <c r="H11" s="29"/>
      <c r="I11" s="29"/>
      <c r="J11" s="66"/>
      <c r="K11" s="67"/>
    </row>
    <row r="12" s="2" customFormat="1" ht="25.5" customHeight="1" spans="1:11">
      <c r="A12" s="36" t="s">
        <v>21</v>
      </c>
      <c r="B12" s="37" t="s">
        <v>22</v>
      </c>
      <c r="C12" s="38"/>
      <c r="D12" s="38"/>
      <c r="E12" s="38"/>
      <c r="F12" s="39"/>
      <c r="G12" s="37" t="s">
        <v>23</v>
      </c>
      <c r="H12" s="38"/>
      <c r="I12" s="38"/>
      <c r="J12" s="38"/>
      <c r="K12" s="39"/>
    </row>
    <row r="13" s="2" customFormat="1" ht="56.25" customHeight="1" spans="1:11">
      <c r="A13" s="40"/>
      <c r="B13" s="41" t="s">
        <v>24</v>
      </c>
      <c r="C13" s="42"/>
      <c r="D13" s="42"/>
      <c r="E13" s="42"/>
      <c r="F13" s="43"/>
      <c r="G13" s="41" t="s">
        <v>25</v>
      </c>
      <c r="H13" s="42"/>
      <c r="I13" s="42"/>
      <c r="J13" s="42"/>
      <c r="K13" s="43"/>
    </row>
    <row r="14" s="2" customFormat="1" ht="25.9" customHeight="1" spans="1:11">
      <c r="A14" s="36" t="s">
        <v>26</v>
      </c>
      <c r="B14" s="29" t="s">
        <v>27</v>
      </c>
      <c r="C14" s="29" t="s">
        <v>28</v>
      </c>
      <c r="D14" s="29" t="s">
        <v>29</v>
      </c>
      <c r="E14" s="29" t="s">
        <v>30</v>
      </c>
      <c r="F14" s="29" t="s">
        <v>31</v>
      </c>
      <c r="G14" s="29" t="s">
        <v>32</v>
      </c>
      <c r="H14" s="14" t="s">
        <v>15</v>
      </c>
      <c r="I14" s="16"/>
      <c r="J14" s="66" t="s">
        <v>14</v>
      </c>
      <c r="K14" s="29" t="s">
        <v>33</v>
      </c>
    </row>
    <row r="15" s="2" customFormat="1" ht="30" customHeight="1" spans="1:11">
      <c r="A15" s="44"/>
      <c r="B15" s="45" t="s">
        <v>34</v>
      </c>
      <c r="C15" s="45" t="s">
        <v>35</v>
      </c>
      <c r="D15" s="46" t="s">
        <v>36</v>
      </c>
      <c r="E15" s="47">
        <v>3</v>
      </c>
      <c r="F15" s="48" t="s">
        <v>37</v>
      </c>
      <c r="G15" s="48" t="s">
        <v>37</v>
      </c>
      <c r="H15" s="20" t="s">
        <v>38</v>
      </c>
      <c r="I15" s="22"/>
      <c r="J15" s="47">
        <f>E15</f>
        <v>3</v>
      </c>
      <c r="K15" s="29"/>
    </row>
    <row r="16" s="2" customFormat="1" ht="30" customHeight="1" spans="1:11">
      <c r="A16" s="44"/>
      <c r="B16" s="49"/>
      <c r="C16" s="49"/>
      <c r="D16" s="46" t="s">
        <v>39</v>
      </c>
      <c r="E16" s="47">
        <v>3</v>
      </c>
      <c r="F16" s="50" t="s">
        <v>40</v>
      </c>
      <c r="G16" s="47" t="s">
        <v>41</v>
      </c>
      <c r="H16" s="25"/>
      <c r="I16" s="27"/>
      <c r="J16" s="47">
        <f>E16</f>
        <v>3</v>
      </c>
      <c r="K16" s="29"/>
    </row>
    <row r="17" s="2" customFormat="1" ht="14" spans="1:11">
      <c r="A17" s="44"/>
      <c r="B17" s="49"/>
      <c r="C17" s="49"/>
      <c r="D17" s="46" t="s">
        <v>42</v>
      </c>
      <c r="E17" s="47">
        <v>3</v>
      </c>
      <c r="F17" s="50" t="s">
        <v>43</v>
      </c>
      <c r="G17" s="50" t="s">
        <v>43</v>
      </c>
      <c r="H17" s="25"/>
      <c r="I17" s="27"/>
      <c r="J17" s="47">
        <f t="shared" ref="J17:J25" si="0">E17</f>
        <v>3</v>
      </c>
      <c r="K17" s="29"/>
    </row>
    <row r="18" s="2" customFormat="1" ht="14" spans="1:11">
      <c r="A18" s="44"/>
      <c r="B18" s="49"/>
      <c r="C18" s="49"/>
      <c r="D18" s="46" t="s">
        <v>44</v>
      </c>
      <c r="E18" s="47">
        <v>3</v>
      </c>
      <c r="F18" s="50" t="s">
        <v>45</v>
      </c>
      <c r="G18" s="50" t="s">
        <v>46</v>
      </c>
      <c r="H18" s="25"/>
      <c r="I18" s="27"/>
      <c r="J18" s="47">
        <f t="shared" si="0"/>
        <v>3</v>
      </c>
      <c r="K18" s="29"/>
    </row>
    <row r="19" s="2" customFormat="1" ht="28" spans="1:11">
      <c r="A19" s="44"/>
      <c r="B19" s="49"/>
      <c r="C19" s="51"/>
      <c r="D19" s="46" t="s">
        <v>47</v>
      </c>
      <c r="E19" s="47">
        <v>3</v>
      </c>
      <c r="F19" s="50" t="s">
        <v>48</v>
      </c>
      <c r="G19" s="50" t="s">
        <v>48</v>
      </c>
      <c r="H19" s="25"/>
      <c r="I19" s="27"/>
      <c r="J19" s="47">
        <f t="shared" si="0"/>
        <v>3</v>
      </c>
      <c r="K19" s="29"/>
    </row>
    <row r="20" s="2" customFormat="1" ht="14" spans="1:11">
      <c r="A20" s="44"/>
      <c r="B20" s="49"/>
      <c r="C20" s="45" t="s">
        <v>49</v>
      </c>
      <c r="D20" s="46" t="s">
        <v>50</v>
      </c>
      <c r="E20" s="52">
        <v>4</v>
      </c>
      <c r="F20" s="53">
        <v>1</v>
      </c>
      <c r="G20" s="53">
        <v>1</v>
      </c>
      <c r="H20" s="25"/>
      <c r="I20" s="27"/>
      <c r="J20" s="47">
        <f t="shared" si="0"/>
        <v>4</v>
      </c>
      <c r="K20" s="29"/>
    </row>
    <row r="21" s="2" customFormat="1" ht="14" spans="1:11">
      <c r="A21" s="44"/>
      <c r="B21" s="49"/>
      <c r="C21" s="49"/>
      <c r="D21" s="46" t="s">
        <v>51</v>
      </c>
      <c r="E21" s="52">
        <v>4</v>
      </c>
      <c r="F21" s="53">
        <v>1</v>
      </c>
      <c r="G21" s="53">
        <v>1</v>
      </c>
      <c r="H21" s="25"/>
      <c r="I21" s="27"/>
      <c r="J21" s="47">
        <f t="shared" si="0"/>
        <v>4</v>
      </c>
      <c r="K21" s="29"/>
    </row>
    <row r="22" s="2" customFormat="1" ht="14" spans="1:11">
      <c r="A22" s="44"/>
      <c r="B22" s="49"/>
      <c r="C22" s="51"/>
      <c r="D22" s="46" t="s">
        <v>52</v>
      </c>
      <c r="E22" s="52">
        <v>5</v>
      </c>
      <c r="F22" s="53">
        <v>1</v>
      </c>
      <c r="G22" s="53">
        <v>1</v>
      </c>
      <c r="H22" s="25"/>
      <c r="I22" s="27"/>
      <c r="J22" s="47">
        <f t="shared" si="0"/>
        <v>5</v>
      </c>
      <c r="K22" s="29"/>
    </row>
    <row r="23" s="2" customFormat="1" ht="34.5" customHeight="1" spans="1:11">
      <c r="A23" s="44"/>
      <c r="B23" s="49"/>
      <c r="C23" s="45" t="s">
        <v>53</v>
      </c>
      <c r="D23" s="46" t="s">
        <v>47</v>
      </c>
      <c r="E23" s="29">
        <v>4</v>
      </c>
      <c r="F23" s="48" t="s">
        <v>54</v>
      </c>
      <c r="G23" s="48" t="s">
        <v>55</v>
      </c>
      <c r="H23" s="25"/>
      <c r="I23" s="27"/>
      <c r="J23" s="47">
        <f t="shared" si="0"/>
        <v>4</v>
      </c>
      <c r="K23" s="29"/>
    </row>
    <row r="24" s="2" customFormat="1" ht="34.5" customHeight="1" spans="1:11">
      <c r="A24" s="44"/>
      <c r="B24" s="49"/>
      <c r="C24" s="49"/>
      <c r="D24" s="46" t="s">
        <v>56</v>
      </c>
      <c r="E24" s="29">
        <v>4</v>
      </c>
      <c r="F24" s="48" t="s">
        <v>57</v>
      </c>
      <c r="G24" s="48" t="s">
        <v>58</v>
      </c>
      <c r="H24" s="25"/>
      <c r="I24" s="27"/>
      <c r="J24" s="47">
        <f t="shared" si="0"/>
        <v>4</v>
      </c>
      <c r="K24" s="29"/>
    </row>
    <row r="25" s="2" customFormat="1" ht="14" spans="1:11">
      <c r="A25" s="44"/>
      <c r="B25" s="49"/>
      <c r="C25" s="51"/>
      <c r="D25" s="46" t="s">
        <v>59</v>
      </c>
      <c r="E25" s="29">
        <v>4</v>
      </c>
      <c r="F25" s="48" t="s">
        <v>60</v>
      </c>
      <c r="G25" s="48" t="s">
        <v>61</v>
      </c>
      <c r="H25" s="33"/>
      <c r="I25" s="35"/>
      <c r="J25" s="47">
        <f t="shared" si="0"/>
        <v>4</v>
      </c>
      <c r="K25" s="29"/>
    </row>
    <row r="26" s="2" customFormat="1" ht="47.1" customHeight="1" spans="1:11">
      <c r="A26" s="44"/>
      <c r="B26" s="51"/>
      <c r="C26" s="45" t="s">
        <v>62</v>
      </c>
      <c r="D26" s="46" t="s">
        <v>63</v>
      </c>
      <c r="E26" s="29">
        <v>10</v>
      </c>
      <c r="F26" s="48" t="s">
        <v>64</v>
      </c>
      <c r="G26" s="48" t="s">
        <v>65</v>
      </c>
      <c r="H26" s="14" t="s">
        <v>66</v>
      </c>
      <c r="I26" s="16"/>
      <c r="J26" s="47">
        <v>10</v>
      </c>
      <c r="K26" s="29"/>
    </row>
    <row r="27" s="2" customFormat="1" ht="84" spans="1:11">
      <c r="A27" s="44"/>
      <c r="B27" s="45" t="s">
        <v>67</v>
      </c>
      <c r="C27" s="45" t="s">
        <v>68</v>
      </c>
      <c r="D27" s="46" t="s">
        <v>69</v>
      </c>
      <c r="E27" s="29">
        <v>20</v>
      </c>
      <c r="F27" s="54" t="s">
        <v>70</v>
      </c>
      <c r="G27" s="55" t="s">
        <v>71</v>
      </c>
      <c r="H27" s="56" t="s">
        <v>72</v>
      </c>
      <c r="I27" s="68"/>
      <c r="J27" s="47">
        <v>17</v>
      </c>
      <c r="K27" s="69" t="s">
        <v>73</v>
      </c>
    </row>
    <row r="28" s="2" customFormat="1" ht="141" customHeight="1" spans="1:11">
      <c r="A28" s="40"/>
      <c r="B28" s="51"/>
      <c r="C28" s="51"/>
      <c r="D28" s="46" t="s">
        <v>74</v>
      </c>
      <c r="E28" s="29">
        <v>20</v>
      </c>
      <c r="F28" s="54" t="s">
        <v>75</v>
      </c>
      <c r="G28" s="55" t="s">
        <v>71</v>
      </c>
      <c r="H28" s="57"/>
      <c r="I28" s="70"/>
      <c r="J28" s="47">
        <v>17</v>
      </c>
      <c r="K28" s="69" t="s">
        <v>73</v>
      </c>
    </row>
    <row r="29" s="2" customFormat="1" ht="25.5" customHeight="1" spans="1:11">
      <c r="A29" s="58" t="s">
        <v>76</v>
      </c>
      <c r="B29" s="59"/>
      <c r="C29" s="59"/>
      <c r="D29" s="59"/>
      <c r="E29" s="59"/>
      <c r="F29" s="59"/>
      <c r="G29" s="59"/>
      <c r="H29" s="59"/>
      <c r="I29" s="71"/>
      <c r="J29" s="66">
        <f>SUM(J15:J28)+J8</f>
        <v>93.9611398233844</v>
      </c>
      <c r="K29" s="29"/>
    </row>
    <row r="30" s="3" customFormat="1" ht="15.6" customHeight="1" spans="1:11">
      <c r="A30" s="60"/>
      <c r="B30" s="60"/>
      <c r="C30" s="60"/>
      <c r="D30" s="60"/>
      <c r="E30" s="60"/>
      <c r="F30" s="60"/>
      <c r="G30" s="60"/>
      <c r="H30" s="60"/>
      <c r="I30" s="60"/>
      <c r="J30" s="60"/>
      <c r="K30" s="60"/>
    </row>
    <row r="31" s="2" customFormat="1" ht="15.6" customHeight="1" spans="1:11">
      <c r="A31" s="61"/>
      <c r="B31" s="61"/>
      <c r="C31" s="61"/>
      <c r="D31" s="61"/>
      <c r="E31" s="61"/>
      <c r="F31" s="61"/>
      <c r="G31" s="61"/>
      <c r="H31" s="61"/>
      <c r="I31" s="61"/>
      <c r="J31" s="61"/>
      <c r="K31" s="61"/>
    </row>
    <row r="32" s="2" customFormat="1" ht="15.6" customHeight="1" spans="1:11">
      <c r="A32" s="61"/>
      <c r="B32" s="61"/>
      <c r="C32" s="61"/>
      <c r="D32" s="61"/>
      <c r="E32" s="61"/>
      <c r="F32" s="61"/>
      <c r="G32" s="61"/>
      <c r="H32" s="61"/>
      <c r="I32" s="61"/>
      <c r="J32" s="61"/>
      <c r="K32" s="61"/>
    </row>
    <row r="33" s="2" customFormat="1" ht="15.6" customHeight="1" spans="1:11">
      <c r="A33" s="61"/>
      <c r="B33" s="61"/>
      <c r="C33" s="61"/>
      <c r="D33" s="61"/>
      <c r="E33" s="61"/>
      <c r="F33" s="61"/>
      <c r="G33" s="61"/>
      <c r="H33" s="61"/>
      <c r="I33" s="61"/>
      <c r="J33" s="61"/>
      <c r="K33" s="61"/>
    </row>
    <row r="34" s="2" customFormat="1" ht="15.6" customHeight="1" spans="1:11">
      <c r="A34" s="61"/>
      <c r="B34" s="61"/>
      <c r="C34" s="61"/>
      <c r="D34" s="61"/>
      <c r="E34" s="61"/>
      <c r="F34" s="61"/>
      <c r="G34" s="61"/>
      <c r="H34" s="61"/>
      <c r="I34" s="61"/>
      <c r="J34" s="61"/>
      <c r="K34" s="61"/>
    </row>
  </sheetData>
  <mergeCells count="33">
    <mergeCell ref="A1:K1"/>
    <mergeCell ref="A2:K2"/>
    <mergeCell ref="A3:K3"/>
    <mergeCell ref="A5:C5"/>
    <mergeCell ref="D5:K5"/>
    <mergeCell ref="A6:C6"/>
    <mergeCell ref="D6:F6"/>
    <mergeCell ref="G6:H6"/>
    <mergeCell ref="I6:K6"/>
    <mergeCell ref="B12:F12"/>
    <mergeCell ref="G12:K12"/>
    <mergeCell ref="B13:F13"/>
    <mergeCell ref="G13:K13"/>
    <mergeCell ref="H14:I14"/>
    <mergeCell ref="H26:I26"/>
    <mergeCell ref="A29:I29"/>
    <mergeCell ref="A30:K30"/>
    <mergeCell ref="A31:K31"/>
    <mergeCell ref="A32:K32"/>
    <mergeCell ref="A33:K33"/>
    <mergeCell ref="A34:K34"/>
    <mergeCell ref="A12:A13"/>
    <mergeCell ref="A14:A28"/>
    <mergeCell ref="B15:B26"/>
    <mergeCell ref="B27:B28"/>
    <mergeCell ref="C15:C19"/>
    <mergeCell ref="C20:C22"/>
    <mergeCell ref="C23:C25"/>
    <mergeCell ref="C27:C28"/>
    <mergeCell ref="K8:K11"/>
    <mergeCell ref="A7:C11"/>
    <mergeCell ref="H15:I25"/>
    <mergeCell ref="H27:I28"/>
  </mergeCells>
  <pageMargins left="0.354330708661417" right="0.354330708661417" top="0.393700787401575" bottom="0.393700787401575" header="0.511811023622047" footer="0.511811023622047"/>
  <pageSetup paperSize="9" scale="60"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3.研究类项目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dcterms:created xsi:type="dcterms:W3CDTF">2018-03-28T06:56:00Z</dcterms:created>
  <cp:lastPrinted>2021-03-03T07:55:00Z</cp:lastPrinted>
  <dcterms:modified xsi:type="dcterms:W3CDTF">2021-06-02T03:07:58Z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