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0" yWindow="0" windowWidth="19005" windowHeight="6870"/>
  </bookViews>
  <sheets>
    <sheet name="12.综合类" sheetId="1" r:id="rId1"/>
  </sheets>
  <calcPr calcId="125725"/>
</workbook>
</file>

<file path=xl/calcChain.xml><?xml version="1.0" encoding="utf-8"?>
<calcChain xmlns="http://schemas.openxmlformats.org/spreadsheetml/2006/main">
  <c r="I8" i="1"/>
  <c r="J8" s="1"/>
  <c r="J28" s="1"/>
</calcChain>
</file>

<file path=xl/comments1.xml><?xml version="1.0" encoding="utf-8"?>
<comments xmlns="http://schemas.openxmlformats.org/spreadsheetml/2006/main">
  <authors>
    <author>蒋海涛</author>
  </authors>
  <commentList>
    <comment ref="F8" authorId="0">
      <text>
        <r>
          <rPr>
            <b/>
            <sz val="9"/>
            <rFont val="宋体"/>
            <charset val="134"/>
          </rPr>
          <t>年中追加300万元</t>
        </r>
      </text>
    </comment>
    <comment ref="G8" authorId="0">
      <text>
        <r>
          <rPr>
            <b/>
            <sz val="9"/>
            <rFont val="宋体"/>
            <charset val="134"/>
          </rPr>
          <t>追加经费可执行至2021年4月底，截止2021年4月底，年中追加300万元已执行202.2478561万元</t>
        </r>
      </text>
    </comment>
  </commentList>
</comments>
</file>

<file path=xl/sharedStrings.xml><?xml version="1.0" encoding="utf-8"?>
<sst xmlns="http://schemas.openxmlformats.org/spreadsheetml/2006/main" count="86" uniqueCount="74">
  <si>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</si>
  <si>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</si>
  <si>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</si>
  <si>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2020年铁路监护道口改造工程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</si>
  <si>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</si>
  <si>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</si>
  <si>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</si>
  <si>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</si>
  <si>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</si>
  <si>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</si>
  <si>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r>
      <rPr>
        <sz val="11"/>
        <color theme="1"/>
        <rFont val="宋体"/>
        <charset val="134"/>
        <scheme val="minor"/>
      </rPr>
      <t>全年预算数（B</t>
    </r>
    <r>
      <rPr>
        <sz val="11"/>
        <color theme="1"/>
        <rFont val="宋体"/>
        <charset val="134"/>
        <scheme val="minor"/>
      </rPr>
      <t>)</t>
    </r>
  </si>
  <si>
    <t>全年执行数（C）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</si>
  <si>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</si>
  <si>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</si>
  <si>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</si>
  <si>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</si>
  <si>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</si>
  <si>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</si>
  <si>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</si>
  <si>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</si>
  <si>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</si>
  <si>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</si>
  <si>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协调有关部门研究解决影响铁路道口交通安全的问题，参与突发铁路道口重大事故的调查、处理；严格把控人员出勤及加班费问题；通过对市属道口及附属设备设施进行维修养护，保障道口安全，实现“零死亡、零伤亡、零事故”。</t>
  </si>
  <si>
    <t>本年度已完成全部项目内容，达到既定目标。具体包括：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</si>
  <si>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</si>
  <si>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</si>
  <si>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</si>
  <si>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</si>
  <si>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</si>
  <si>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</si>
  <si>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</si>
  <si>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</si>
  <si>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</si>
  <si>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</si>
  <si>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监护房及附房维修改造</t>
  </si>
  <si>
    <t>40处道口监护房及附属房维修，22处旱厕改造，25处道口线路整修</t>
  </si>
  <si>
    <t>40处道口监护房及附属房维修，8处旱厕改造，25处道口线路整修</t>
  </si>
  <si>
    <t>完成值达到指标值，记满分；未达到指标值，按B/A或A/B*该指标分值记分。(即较小的数/大数*该指标分值）</t>
  </si>
  <si>
    <t>因部分道口不具备通水条件，故旱厕改造由22处变更为8处</t>
  </si>
  <si>
    <t>减速带设置</t>
  </si>
  <si>
    <t>21处</t>
  </si>
  <si>
    <t>道口铺面道路小修</t>
  </si>
  <si>
    <t>12处</t>
  </si>
  <si>
    <t>质量指标
（13分）</t>
  </si>
  <si>
    <t>道口改造合格率</t>
  </si>
  <si>
    <t>道口设施运行状态</t>
  </si>
  <si>
    <t>运行正常</t>
  </si>
  <si>
    <t>时效指标
（12分）</t>
  </si>
  <si>
    <t>勘察、设计招标时间</t>
  </si>
  <si>
    <r>
      <rPr>
        <sz val="11"/>
        <color theme="1"/>
        <rFont val="宋体"/>
        <charset val="134"/>
        <scheme val="minor"/>
      </rPr>
      <t>2020年1</t>
    </r>
    <r>
      <rPr>
        <sz val="11"/>
        <color theme="1"/>
        <rFont val="宋体"/>
        <charset val="134"/>
        <scheme val="minor"/>
      </rPr>
      <t>0月底前</t>
    </r>
  </si>
  <si>
    <t>勘察、设计时间</t>
  </si>
  <si>
    <t>2020年11月底前</t>
  </si>
  <si>
    <r>
      <rPr>
        <sz val="11"/>
        <color theme="1"/>
        <rFont val="宋体"/>
        <charset val="134"/>
        <scheme val="minor"/>
      </rPr>
      <t>2020年1</t>
    </r>
    <r>
      <rPr>
        <sz val="11"/>
        <color theme="1"/>
        <rFont val="宋体"/>
        <charset val="134"/>
        <scheme val="minor"/>
      </rPr>
      <t>1月底前</t>
    </r>
  </si>
  <si>
    <t>施工、监理招标时间</t>
  </si>
  <si>
    <t>2020年12月底前</t>
  </si>
  <si>
    <t>施工完成时间</t>
  </si>
  <si>
    <t>2021年4月底前</t>
  </si>
  <si>
    <t>工程质量验收时间</t>
  </si>
  <si>
    <t>成本指标
（10分）</t>
  </si>
  <si>
    <t>项目预算控制数</t>
  </si>
  <si>
    <t>300万元</t>
  </si>
  <si>
    <t>202.2478561万元</t>
  </si>
  <si>
    <t>在预算控制范围内得满分，超出预算按A/B*该指标分值计分</t>
  </si>
  <si>
    <t>效
果
指
标
(40分)</t>
  </si>
  <si>
    <t>道口安全</t>
  </si>
  <si>
    <t>通过对市属道口及附属设备设施进行维修改造，保障道口安全，实现“零死亡、零伤亡、零事故”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</si>
  <si>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</si>
  <si>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支撑材料不充分</t>
  </si>
  <si>
    <t>应对突发事件</t>
  </si>
  <si>
    <t>能够有效应对</t>
  </si>
  <si>
    <t>总分</t>
  </si>
  <si>
    <r>
      <rPr>
        <sz val="11"/>
        <color theme="1"/>
        <rFont val="宋体"/>
        <charset val="134"/>
      </rPr>
      <t>分值   
（1</t>
    </r>
    <r>
      <rPr>
        <sz val="11"/>
        <color indexed="8"/>
        <rFont val="宋体"/>
        <charset val="134"/>
      </rPr>
      <t>0分）</t>
    </r>
    <phoneticPr fontId="19" type="noConversion"/>
  </si>
  <si>
    <t>执行率
（C/B)</t>
    <phoneticPr fontId="19" type="noConversion"/>
  </si>
  <si>
    <t>效益指标
（40分）</t>
    <phoneticPr fontId="19" type="noConversion"/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</si>
</sst>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76" formatCode="0.00_ "/>
  </numFmts>
  <fonts count="22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0"/>
      <name val="Arial"/>
      <family val="2"/>
    </font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b/>
      <sz val="9"/>
      <name val="宋体"/>
      <charset val="134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7">
    <xf numFmtId="0" fontId="0" fillId="0" borderId="0">
      <alignment vertical="center"/>
    </xf>
    <xf numFmtId="0" fontId="11" fillId="0" borderId="0"/>
    <xf numFmtId="0" fontId="14" fillId="0" borderId="0"/>
    <xf numFmtId="9" fontId="15" fillId="0" borderId="0" applyFont="0" applyFill="0" applyBorder="0" applyAlignment="0" applyProtection="0">
      <alignment vertical="center"/>
    </xf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>
      <alignment vertical="center"/>
    </xf>
    <xf numFmtId="0" fontId="11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11" fillId="0" borderId="0"/>
    <xf numFmtId="0" fontId="11" fillId="0" borderId="0"/>
    <xf numFmtId="0" fontId="8" fillId="0" borderId="0"/>
    <xf numFmtId="0" fontId="8" fillId="0" borderId="0">
      <alignment vertical="center"/>
    </xf>
    <xf numFmtId="0" fontId="13" fillId="0" borderId="0"/>
  </cellStyleXfs>
  <cellXfs count="7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7" fillId="0" borderId="8" xfId="6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0" fillId="0" borderId="8" xfId="0" applyFont="1" applyBorder="1" applyAlignment="1">
      <alignment horizontal="center" vertical="center" wrapText="1"/>
    </xf>
    <xf numFmtId="0" fontId="7" fillId="0" borderId="13" xfId="6" applyFont="1" applyBorder="1" applyAlignment="1">
      <alignment horizontal="center" vertical="center" wrapText="1"/>
    </xf>
    <xf numFmtId="0" fontId="7" fillId="0" borderId="2" xfId="6" applyFont="1" applyBorder="1" applyAlignment="1">
      <alignment vertical="center" wrapText="1"/>
    </xf>
    <xf numFmtId="0" fontId="0" fillId="0" borderId="8" xfId="12" applyFont="1" applyFill="1" applyBorder="1" applyAlignment="1">
      <alignment horizontal="center" vertical="center" wrapText="1"/>
    </xf>
    <xf numFmtId="0" fontId="0" fillId="0" borderId="8" xfId="12" applyFont="1" applyFill="1" applyBorder="1" applyAlignment="1">
      <alignment horizontal="left" vertical="center" wrapText="1"/>
    </xf>
    <xf numFmtId="0" fontId="0" fillId="0" borderId="8" xfId="12" applyFont="1" applyBorder="1" applyAlignment="1">
      <alignment horizontal="center" vertical="center" wrapText="1"/>
    </xf>
    <xf numFmtId="9" fontId="0" fillId="0" borderId="8" xfId="12" applyNumberFormat="1" applyFont="1" applyFill="1" applyBorder="1" applyAlignment="1">
      <alignment horizontal="center" vertical="center" wrapText="1"/>
    </xf>
    <xf numFmtId="0" fontId="9" fillId="0" borderId="8" xfId="12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176" fontId="0" fillId="0" borderId="0" xfId="0" applyNumberFormat="1" applyFont="1" applyAlignment="1">
      <alignment horizontal="center" vertical="center" wrapText="1"/>
    </xf>
    <xf numFmtId="176" fontId="18" fillId="0" borderId="8" xfId="0" applyNumberFormat="1" applyFont="1" applyBorder="1" applyAlignment="1">
      <alignment horizontal="center" vertical="center" wrapText="1"/>
    </xf>
    <xf numFmtId="176" fontId="20" fillId="0" borderId="8" xfId="0" applyNumberFormat="1" applyFont="1" applyFill="1" applyBorder="1" applyAlignment="1">
      <alignment horizontal="center" vertical="center" wrapText="1"/>
    </xf>
    <xf numFmtId="176" fontId="21" fillId="0" borderId="8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center" vertical="center" textRotation="255"/>
    </xf>
    <xf numFmtId="0" fontId="0" fillId="0" borderId="14" xfId="0" applyFont="1" applyBorder="1" applyAlignment="1">
      <alignment horizontal="center" vertical="center" textRotation="255"/>
    </xf>
    <xf numFmtId="0" fontId="0" fillId="0" borderId="15" xfId="0" applyFont="1" applyBorder="1" applyAlignment="1">
      <alignment horizontal="center" vertical="center" textRotation="255"/>
    </xf>
    <xf numFmtId="0" fontId="7" fillId="0" borderId="13" xfId="6" applyFont="1" applyBorder="1" applyAlignment="1">
      <alignment horizontal="center" vertical="center" wrapText="1"/>
    </xf>
    <xf numFmtId="0" fontId="7" fillId="0" borderId="15" xfId="6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2" xfId="0" applyNumberFormat="1" applyFont="1" applyBorder="1" applyAlignment="1">
      <alignment horizontal="left" vertical="center" wrapText="1"/>
    </xf>
    <xf numFmtId="0" fontId="0" fillId="0" borderId="3" xfId="0" applyNumberFormat="1" applyFont="1" applyBorder="1" applyAlignment="1">
      <alignment horizontal="left" vertical="center" wrapText="1"/>
    </xf>
    <xf numFmtId="0" fontId="0" fillId="0" borderId="4" xfId="0" applyNumberFormat="1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3" xfId="0" applyFont="1" applyBorder="1">
      <alignment vertical="center"/>
    </xf>
    <xf numFmtId="0" fontId="0" fillId="0" borderId="4" xfId="0" applyFont="1" applyBorder="1">
      <alignment vertical="center"/>
    </xf>
    <xf numFmtId="0" fontId="0" fillId="0" borderId="13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17">
    <cellStyle name="百分比 2" xfId="3"/>
    <cellStyle name="常规" xfId="0" builtinId="0"/>
    <cellStyle name="常规 2" xfId="8"/>
    <cellStyle name="常规 2 2" xfId="6"/>
    <cellStyle name="常规 2 2 2" xfId="5"/>
    <cellStyle name="常规 2 3" xfId="7"/>
    <cellStyle name="常规 2 4" xfId="9"/>
    <cellStyle name="常规 3" xfId="10"/>
    <cellStyle name="常规 4" xfId="12"/>
    <cellStyle name="常规 4 2" xfId="13"/>
    <cellStyle name="常规 4 3" xfId="14"/>
    <cellStyle name="常规 4 4" xfId="1"/>
    <cellStyle name="常规 5" xfId="15"/>
    <cellStyle name="常规 6" xfId="2"/>
    <cellStyle name="常规 7" xfId="16"/>
    <cellStyle name="常规 8" xfId="4"/>
    <cellStyle name="千位分隔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K33"/>
  <sheetViews>
    <sheetView tabSelected="1" topLeftCell="A25" workbookViewId="0">
      <selection activeCell="L26" sqref="L26"/>
    </sheetView>
  </sheetViews>
  <sheetFormatPr defaultColWidth="9" defaultRowHeight="13.5"/>
  <cols>
    <col min="1" max="1" width="6.25" customWidth="1"/>
    <col min="2" max="2" width="10.875" customWidth="1"/>
    <col min="3" max="3" width="11.375" customWidth="1"/>
    <col min="4" max="4" width="21.5" customWidth="1"/>
    <col min="5" max="5" width="15.625" style="4" customWidth="1"/>
    <col min="6" max="6" width="17" style="4" customWidth="1"/>
    <col min="7" max="7" width="17.5" style="4" customWidth="1"/>
    <col min="8" max="8" width="12.125" customWidth="1"/>
    <col min="9" max="9" width="13.125" customWidth="1"/>
    <col min="10" max="10" width="9.5" style="5" customWidth="1"/>
    <col min="11" max="11" width="16.875" customWidth="1"/>
  </cols>
  <sheetData>
    <row r="1" spans="1:11" ht="20.25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1" ht="22.5">
      <c r="A2" s="74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11" s="1" customFormat="1" ht="22.5">
      <c r="A3" s="76" t="s">
        <v>1</v>
      </c>
      <c r="B3" s="76"/>
      <c r="C3" s="76"/>
      <c r="D3" s="76"/>
      <c r="E3" s="76"/>
      <c r="F3" s="76"/>
      <c r="G3" s="76"/>
      <c r="H3" s="76"/>
      <c r="I3" s="76"/>
      <c r="J3" s="76"/>
      <c r="K3" s="76"/>
    </row>
    <row r="4" spans="1:11" ht="8.25" customHeight="1">
      <c r="A4" s="6"/>
      <c r="B4" s="6"/>
      <c r="C4" s="6"/>
      <c r="D4" s="6"/>
      <c r="E4" s="7"/>
      <c r="F4" s="7"/>
      <c r="G4" s="7"/>
      <c r="H4" s="6"/>
      <c r="I4" s="6"/>
      <c r="J4" s="23"/>
      <c r="K4" s="6"/>
    </row>
    <row r="5" spans="1:11" s="2" customFormat="1" ht="20.25" customHeight="1">
      <c r="A5" s="50" t="s">
        <v>2</v>
      </c>
      <c r="B5" s="51"/>
      <c r="C5" s="52"/>
      <c r="D5" s="50" t="s">
        <v>3</v>
      </c>
      <c r="E5" s="51"/>
      <c r="F5" s="51"/>
      <c r="G5" s="51"/>
      <c r="H5" s="51"/>
      <c r="I5" s="51"/>
      <c r="J5" s="51"/>
      <c r="K5" s="52"/>
    </row>
    <row r="6" spans="1:11" s="2" customFormat="1" ht="20.25" customHeight="1">
      <c r="A6" s="50" t="s">
        <v>4</v>
      </c>
      <c r="B6" s="51"/>
      <c r="C6" s="52"/>
      <c r="D6" s="53" t="s">
        <v>5</v>
      </c>
      <c r="E6" s="54"/>
      <c r="F6" s="55"/>
      <c r="G6" s="50" t="s">
        <v>6</v>
      </c>
      <c r="H6" s="52"/>
      <c r="I6" s="50" t="s">
        <v>7</v>
      </c>
      <c r="J6" s="51"/>
      <c r="K6" s="52"/>
    </row>
    <row r="7" spans="1:11" s="2" customFormat="1" ht="39.75" customHeight="1">
      <c r="A7" s="64" t="s">
        <v>8</v>
      </c>
      <c r="B7" s="65"/>
      <c r="C7" s="66"/>
      <c r="D7" s="8"/>
      <c r="E7" s="9" t="s">
        <v>9</v>
      </c>
      <c r="F7" s="9" t="s">
        <v>10</v>
      </c>
      <c r="G7" s="9" t="s">
        <v>11</v>
      </c>
      <c r="H7" s="31" t="s">
        <v>71</v>
      </c>
      <c r="I7" s="32" t="s">
        <v>72</v>
      </c>
      <c r="J7" s="9" t="s">
        <v>12</v>
      </c>
      <c r="K7" s="12" t="s">
        <v>13</v>
      </c>
    </row>
    <row r="8" spans="1:11" s="2" customFormat="1" ht="26.1" customHeight="1">
      <c r="A8" s="67"/>
      <c r="B8" s="68"/>
      <c r="C8" s="69"/>
      <c r="D8" s="8" t="s">
        <v>14</v>
      </c>
      <c r="E8" s="10">
        <v>300</v>
      </c>
      <c r="F8" s="11">
        <v>300</v>
      </c>
      <c r="G8" s="11">
        <v>202.24785610000001</v>
      </c>
      <c r="H8" s="12">
        <v>10</v>
      </c>
      <c r="I8" s="24">
        <f>+G8/F8</f>
        <v>0.67415952033333337</v>
      </c>
      <c r="J8" s="9">
        <f>IF(H8*I8&lt;10,H8*I8,10)</f>
        <v>6.7415952033333335</v>
      </c>
      <c r="K8" s="61" t="s">
        <v>15</v>
      </c>
    </row>
    <row r="9" spans="1:11" s="2" customFormat="1" ht="26.1" customHeight="1">
      <c r="A9" s="67"/>
      <c r="B9" s="68"/>
      <c r="C9" s="69"/>
      <c r="D9" s="13" t="s">
        <v>16</v>
      </c>
      <c r="E9" s="12">
        <v>300</v>
      </c>
      <c r="F9" s="11">
        <v>300</v>
      </c>
      <c r="G9" s="11">
        <v>202.24785610000001</v>
      </c>
      <c r="H9" s="12"/>
      <c r="I9" s="24"/>
      <c r="J9" s="9"/>
      <c r="K9" s="62"/>
    </row>
    <row r="10" spans="1:11" s="2" customFormat="1" ht="26.1" customHeight="1">
      <c r="A10" s="67"/>
      <c r="B10" s="68"/>
      <c r="C10" s="69"/>
      <c r="D10" s="13" t="s">
        <v>17</v>
      </c>
      <c r="E10" s="13"/>
      <c r="F10" s="12"/>
      <c r="G10" s="12"/>
      <c r="H10" s="12"/>
      <c r="I10" s="12"/>
      <c r="J10" s="25"/>
      <c r="K10" s="62"/>
    </row>
    <row r="11" spans="1:11" s="2" customFormat="1" ht="26.1" customHeight="1">
      <c r="A11" s="70"/>
      <c r="B11" s="71"/>
      <c r="C11" s="72"/>
      <c r="D11" s="13" t="s">
        <v>18</v>
      </c>
      <c r="E11" s="8"/>
      <c r="F11" s="12"/>
      <c r="G11" s="12"/>
      <c r="H11" s="12"/>
      <c r="I11" s="12"/>
      <c r="J11" s="25"/>
      <c r="K11" s="63"/>
    </row>
    <row r="12" spans="1:11" s="2" customFormat="1" ht="25.5" customHeight="1">
      <c r="A12" s="35" t="s">
        <v>19</v>
      </c>
      <c r="B12" s="56" t="s">
        <v>20</v>
      </c>
      <c r="C12" s="57"/>
      <c r="D12" s="57"/>
      <c r="E12" s="57"/>
      <c r="F12" s="58"/>
      <c r="G12" s="56" t="s">
        <v>21</v>
      </c>
      <c r="H12" s="59"/>
      <c r="I12" s="59"/>
      <c r="J12" s="59"/>
      <c r="K12" s="60"/>
    </row>
    <row r="13" spans="1:11" s="2" customFormat="1" ht="81" customHeight="1">
      <c r="A13" s="36"/>
      <c r="B13" s="44" t="s">
        <v>22</v>
      </c>
      <c r="C13" s="45"/>
      <c r="D13" s="45"/>
      <c r="E13" s="45"/>
      <c r="F13" s="46"/>
      <c r="G13" s="44" t="s">
        <v>23</v>
      </c>
      <c r="H13" s="45"/>
      <c r="I13" s="45"/>
      <c r="J13" s="45"/>
      <c r="K13" s="46"/>
    </row>
    <row r="14" spans="1:11" s="2" customFormat="1" ht="25.9" customHeight="1">
      <c r="A14" s="35" t="s">
        <v>24</v>
      </c>
      <c r="B14" s="14" t="s">
        <v>25</v>
      </c>
      <c r="C14" s="12" t="s">
        <v>26</v>
      </c>
      <c r="D14" s="12" t="s">
        <v>27</v>
      </c>
      <c r="E14" s="12" t="s">
        <v>28</v>
      </c>
      <c r="F14" s="14" t="s">
        <v>29</v>
      </c>
      <c r="G14" s="12" t="s">
        <v>30</v>
      </c>
      <c r="H14" s="47" t="s">
        <v>13</v>
      </c>
      <c r="I14" s="48"/>
      <c r="J14" s="25" t="s">
        <v>12</v>
      </c>
      <c r="K14" s="14" t="s">
        <v>31</v>
      </c>
    </row>
    <row r="15" spans="1:11" s="2" customFormat="1" ht="76.5" customHeight="1">
      <c r="A15" s="37"/>
      <c r="B15" s="38" t="s">
        <v>32</v>
      </c>
      <c r="C15" s="38" t="s">
        <v>33</v>
      </c>
      <c r="D15" s="16" t="s">
        <v>34</v>
      </c>
      <c r="E15" s="17">
        <v>5</v>
      </c>
      <c r="F15" s="18" t="s">
        <v>35</v>
      </c>
      <c r="G15" s="18" t="s">
        <v>36</v>
      </c>
      <c r="H15" s="40" t="s">
        <v>37</v>
      </c>
      <c r="I15" s="41"/>
      <c r="J15" s="17">
        <v>4</v>
      </c>
      <c r="K15" s="26" t="s">
        <v>38</v>
      </c>
    </row>
    <row r="16" spans="1:11" s="2" customFormat="1" ht="26.1" customHeight="1">
      <c r="A16" s="37"/>
      <c r="B16" s="39"/>
      <c r="C16" s="39"/>
      <c r="D16" s="16" t="s">
        <v>39</v>
      </c>
      <c r="E16" s="17">
        <v>5</v>
      </c>
      <c r="F16" s="17" t="s">
        <v>40</v>
      </c>
      <c r="G16" s="17" t="s">
        <v>40</v>
      </c>
      <c r="H16" s="42"/>
      <c r="I16" s="43"/>
      <c r="J16" s="17">
        <v>5</v>
      </c>
      <c r="K16" s="12"/>
    </row>
    <row r="17" spans="1:11" s="2" customFormat="1" ht="26.1" customHeight="1">
      <c r="A17" s="37"/>
      <c r="B17" s="39"/>
      <c r="C17" s="39"/>
      <c r="D17" s="16" t="s">
        <v>41</v>
      </c>
      <c r="E17" s="17">
        <v>5</v>
      </c>
      <c r="F17" s="17" t="s">
        <v>42</v>
      </c>
      <c r="G17" s="17" t="s">
        <v>42</v>
      </c>
      <c r="H17" s="42"/>
      <c r="I17" s="43"/>
      <c r="J17" s="17">
        <v>5</v>
      </c>
      <c r="K17" s="12"/>
    </row>
    <row r="18" spans="1:11" s="2" customFormat="1" ht="26.1" customHeight="1">
      <c r="A18" s="37"/>
      <c r="B18" s="39"/>
      <c r="C18" s="38" t="s">
        <v>43</v>
      </c>
      <c r="D18" s="16" t="s">
        <v>44</v>
      </c>
      <c r="E18" s="19">
        <v>7</v>
      </c>
      <c r="F18" s="20">
        <v>1</v>
      </c>
      <c r="G18" s="20">
        <v>1</v>
      </c>
      <c r="H18" s="42"/>
      <c r="I18" s="43"/>
      <c r="J18" s="17">
        <v>7</v>
      </c>
      <c r="K18" s="12"/>
    </row>
    <row r="19" spans="1:11" s="2" customFormat="1" ht="26.1" customHeight="1">
      <c r="A19" s="37"/>
      <c r="B19" s="39"/>
      <c r="C19" s="39"/>
      <c r="D19" s="16" t="s">
        <v>45</v>
      </c>
      <c r="E19" s="19">
        <v>6</v>
      </c>
      <c r="F19" s="17" t="s">
        <v>46</v>
      </c>
      <c r="G19" s="17" t="s">
        <v>46</v>
      </c>
      <c r="H19" s="42"/>
      <c r="I19" s="43"/>
      <c r="J19" s="17">
        <v>6</v>
      </c>
      <c r="K19" s="12"/>
    </row>
    <row r="20" spans="1:11" s="2" customFormat="1" ht="26.1" customHeight="1">
      <c r="A20" s="37"/>
      <c r="B20" s="39"/>
      <c r="C20" s="38" t="s">
        <v>47</v>
      </c>
      <c r="D20" s="16" t="s">
        <v>48</v>
      </c>
      <c r="E20" s="12">
        <v>2</v>
      </c>
      <c r="F20" s="17" t="s">
        <v>49</v>
      </c>
      <c r="G20" s="17" t="s">
        <v>49</v>
      </c>
      <c r="H20" s="42"/>
      <c r="I20" s="43"/>
      <c r="J20" s="17">
        <v>2</v>
      </c>
      <c r="K20" s="12"/>
    </row>
    <row r="21" spans="1:11" s="2" customFormat="1" ht="26.1" customHeight="1">
      <c r="A21" s="37"/>
      <c r="B21" s="39"/>
      <c r="C21" s="39"/>
      <c r="D21" s="16" t="s">
        <v>50</v>
      </c>
      <c r="E21" s="12">
        <v>2</v>
      </c>
      <c r="F21" s="17" t="s">
        <v>51</v>
      </c>
      <c r="G21" s="17" t="s">
        <v>52</v>
      </c>
      <c r="H21" s="42"/>
      <c r="I21" s="43"/>
      <c r="J21" s="17">
        <v>2</v>
      </c>
      <c r="K21" s="12"/>
    </row>
    <row r="22" spans="1:11" s="2" customFormat="1" ht="26.1" customHeight="1">
      <c r="A22" s="37"/>
      <c r="B22" s="39"/>
      <c r="C22" s="39"/>
      <c r="D22" s="16" t="s">
        <v>53</v>
      </c>
      <c r="E22" s="12">
        <v>2</v>
      </c>
      <c r="F22" s="17" t="s">
        <v>54</v>
      </c>
      <c r="G22" s="17" t="s">
        <v>54</v>
      </c>
      <c r="H22" s="42"/>
      <c r="I22" s="43"/>
      <c r="J22" s="17">
        <v>2</v>
      </c>
      <c r="K22" s="12"/>
    </row>
    <row r="23" spans="1:11" s="2" customFormat="1" ht="26.1" customHeight="1">
      <c r="A23" s="37"/>
      <c r="B23" s="39"/>
      <c r="C23" s="39"/>
      <c r="D23" s="16" t="s">
        <v>55</v>
      </c>
      <c r="E23" s="12">
        <v>3</v>
      </c>
      <c r="F23" s="17" t="s">
        <v>56</v>
      </c>
      <c r="G23" s="17" t="s">
        <v>56</v>
      </c>
      <c r="H23" s="42"/>
      <c r="I23" s="43"/>
      <c r="J23" s="17">
        <v>3</v>
      </c>
      <c r="K23" s="12"/>
    </row>
    <row r="24" spans="1:11" s="2" customFormat="1" ht="26.1" customHeight="1">
      <c r="A24" s="37"/>
      <c r="B24" s="39"/>
      <c r="C24" s="39"/>
      <c r="D24" s="16" t="s">
        <v>57</v>
      </c>
      <c r="E24" s="12">
        <v>3</v>
      </c>
      <c r="F24" s="17" t="s">
        <v>56</v>
      </c>
      <c r="G24" s="17" t="s">
        <v>56</v>
      </c>
      <c r="H24" s="42"/>
      <c r="I24" s="43"/>
      <c r="J24" s="17">
        <v>3</v>
      </c>
      <c r="K24" s="12"/>
    </row>
    <row r="25" spans="1:11" s="2" customFormat="1" ht="60" customHeight="1">
      <c r="A25" s="37"/>
      <c r="B25" s="39"/>
      <c r="C25" s="15" t="s">
        <v>58</v>
      </c>
      <c r="D25" s="16" t="s">
        <v>59</v>
      </c>
      <c r="E25" s="12">
        <v>10</v>
      </c>
      <c r="F25" s="21" t="s">
        <v>60</v>
      </c>
      <c r="G25" s="21" t="s">
        <v>61</v>
      </c>
      <c r="H25" s="40" t="s">
        <v>62</v>
      </c>
      <c r="I25" s="41"/>
      <c r="J25" s="17">
        <v>10</v>
      </c>
      <c r="K25" s="12"/>
    </row>
    <row r="26" spans="1:11" s="2" customFormat="1" ht="117" customHeight="1">
      <c r="A26" s="37"/>
      <c r="B26" s="38" t="s">
        <v>63</v>
      </c>
      <c r="C26" s="38" t="s">
        <v>73</v>
      </c>
      <c r="D26" s="16" t="s">
        <v>64</v>
      </c>
      <c r="E26" s="12">
        <v>20</v>
      </c>
      <c r="F26" s="18" t="s">
        <v>65</v>
      </c>
      <c r="G26" s="18" t="s">
        <v>65</v>
      </c>
      <c r="H26" s="40" t="s">
        <v>66</v>
      </c>
      <c r="I26" s="41"/>
      <c r="J26" s="17">
        <v>20</v>
      </c>
      <c r="K26" s="27"/>
    </row>
    <row r="27" spans="1:11" s="2" customFormat="1" ht="135" customHeight="1">
      <c r="A27" s="37"/>
      <c r="B27" s="39"/>
      <c r="C27" s="39"/>
      <c r="D27" s="16" t="s">
        <v>68</v>
      </c>
      <c r="E27" s="12">
        <v>20</v>
      </c>
      <c r="F27" s="17" t="s">
        <v>69</v>
      </c>
      <c r="G27" s="17" t="s">
        <v>69</v>
      </c>
      <c r="H27" s="42"/>
      <c r="I27" s="43"/>
      <c r="J27" s="17">
        <v>16</v>
      </c>
      <c r="K27" s="27" t="s">
        <v>67</v>
      </c>
    </row>
    <row r="28" spans="1:11" s="2" customFormat="1" ht="26.1" customHeight="1">
      <c r="A28" s="49" t="s">
        <v>70</v>
      </c>
      <c r="B28" s="49"/>
      <c r="C28" s="49"/>
      <c r="D28" s="49"/>
      <c r="E28" s="49"/>
      <c r="F28" s="49"/>
      <c r="G28" s="49"/>
      <c r="H28" s="49"/>
      <c r="I28" s="49"/>
      <c r="J28" s="30">
        <f>J8+SUM(J15:J27)</f>
        <v>91.741595203333333</v>
      </c>
      <c r="K28" s="28"/>
    </row>
    <row r="29" spans="1:11" s="3" customFormat="1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</row>
    <row r="30" spans="1:11" s="2" customFormat="1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</row>
    <row r="31" spans="1:11" s="2" customFormat="1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</row>
    <row r="32" spans="1:11" s="2" customFormat="1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</row>
    <row r="33" spans="5:10" s="2" customFormat="1">
      <c r="E33" s="22"/>
      <c r="F33" s="22"/>
      <c r="G33" s="22"/>
      <c r="J33" s="29"/>
    </row>
  </sheetData>
  <mergeCells count="32">
    <mergeCell ref="A1:K1"/>
    <mergeCell ref="A2:K2"/>
    <mergeCell ref="A3:K3"/>
    <mergeCell ref="A5:C5"/>
    <mergeCell ref="D5:K5"/>
    <mergeCell ref="H14:I14"/>
    <mergeCell ref="H25:I25"/>
    <mergeCell ref="A28:I28"/>
    <mergeCell ref="A6:C6"/>
    <mergeCell ref="D6:F6"/>
    <mergeCell ref="G6:H6"/>
    <mergeCell ref="I6:K6"/>
    <mergeCell ref="B12:F12"/>
    <mergeCell ref="G12:K12"/>
    <mergeCell ref="K8:K11"/>
    <mergeCell ref="A7:C11"/>
    <mergeCell ref="A29:K29"/>
    <mergeCell ref="A30:K30"/>
    <mergeCell ref="A31:K31"/>
    <mergeCell ref="A32:K32"/>
    <mergeCell ref="A12:A13"/>
    <mergeCell ref="A14:A27"/>
    <mergeCell ref="B15:B25"/>
    <mergeCell ref="B26:B27"/>
    <mergeCell ref="C15:C17"/>
    <mergeCell ref="C18:C19"/>
    <mergeCell ref="C20:C24"/>
    <mergeCell ref="C26:C27"/>
    <mergeCell ref="H26:I27"/>
    <mergeCell ref="H15:I24"/>
    <mergeCell ref="B13:F13"/>
    <mergeCell ref="G13:K13"/>
  </mergeCells>
  <phoneticPr fontId="19" type="noConversion"/>
  <printOptions horizontalCentered="1"/>
  <pageMargins left="0.74803149606299213" right="0.55118110236220474" top="0.78740157480314965" bottom="0.78740157480314965" header="0.51181102362204722" footer="0.51181102362204722"/>
  <pageSetup paperSize="9" scale="5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蒋海涛</dc:creator>
  <cp:lastModifiedBy>侯涛</cp:lastModifiedBy>
  <cp:lastPrinted>2021-06-04T03:57:04Z</cp:lastPrinted>
  <dcterms:created xsi:type="dcterms:W3CDTF">2021-05-10T03:08:00Z</dcterms:created>
  <dcterms:modified xsi:type="dcterms:W3CDTF">2021-06-07T03:14:43Z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