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25" r:id="rId1"/>
  </sheets>
  <calcPr calcId="144525"/>
</workbook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<sst xmlns="http://schemas.openxmlformats.org/spreadsheetml/2006/main" count="72" uniqueCount="61">
  <si>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</si>
  <si>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</si>
  <si>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</si>
  <si>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监控系统政务云租用费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</si>
  <si>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</si>
  <si>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</si>
  <si>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</si>
  <si>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北京市道路工程质量监督站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</si>
  <si>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</si>
  <si>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</si>
  <si>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</si>
  <si>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</si>
  <si>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</si>
  <si>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</si>
  <si>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</si>
  <si>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</si>
  <si>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</si>
  <si>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</si>
  <si>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</si>
  <si>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</si>
  <si>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</si>
  <si>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</si>
  <si>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</si>
  <si>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</si>
  <si>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继续存储监督站监督业务板块相关存储任务，包括报监项目信息、料场报备信息、检测数据信息、督巡查相关业务信息等；同时继续存储料场、施工现场视频监控、数据监测的信息，预计接入约40个摄像点，循环迭代存储，使监督工作高效准确。</t>
  </si>
  <si>
    <t>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</si>
  <si>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</si>
  <si>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</si>
  <si>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</si>
  <si>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</si>
  <si>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</si>
  <si>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</si>
  <si>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</si>
  <si>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</si>
  <si>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</si>
  <si>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</si>
  <si>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服务器</t>
  </si>
  <si>
    <t>1套</t>
  </si>
  <si>
    <t>完成值达到指标值，记满分；未达到指标值，按B/A或A/B*该指标分值记分。(即较小的数/大数*该指标分值）</t>
  </si>
  <si>
    <t>质量指标
（13分）</t>
  </si>
  <si>
    <t>分析、利用</t>
  </si>
  <si>
    <t>接收监督业务板块数据</t>
  </si>
  <si>
    <t>远程视频监控</t>
  </si>
  <si>
    <t>接收施工现场、工地试验室、料厂视频监控</t>
  </si>
  <si>
    <t>时效指标
（12分）</t>
  </si>
  <si>
    <t>报警</t>
  </si>
  <si>
    <t>料厂配合比等生产数据，试验室数据，桥梁、隧道、高边坡变形等数据出现异常报警</t>
  </si>
  <si>
    <t>成本指标
（10分）</t>
  </si>
  <si>
    <t>项目预算控制数</t>
  </si>
  <si>
    <t>38.4万元</t>
  </si>
  <si>
    <t>在预算控制范围内得满分，超出预算按A/B*该指标分值计分</t>
  </si>
  <si>
    <t>效
果
指
标
(40分)</t>
  </si>
  <si>
    <t>效益指标
（40分）</t>
  </si>
  <si>
    <t>提升行业管理水平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</si>
  <si>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</si>
  <si>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</si>
  <si>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提高监督工作有效性和及时性</t>
  </si>
  <si>
    <t>实时监测危险性较大工程、试验室、材料生产，远程监控施工现场质量安全</t>
  </si>
  <si>
    <t>质量事故溯源</t>
  </si>
  <si>
    <t>调阅视频调查处理质量事故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</si>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</sst>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/>
    <xf numFmtId="0" fontId="0" fillId="7" borderId="19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15" borderId="23" applyNumberFormat="0" applyAlignment="0" applyProtection="0">
      <alignment vertical="center"/>
    </xf>
    <xf numFmtId="0" fontId="23" fillId="15" borderId="20" applyNumberFormat="0" applyAlignment="0" applyProtection="0">
      <alignment vertical="center"/>
    </xf>
    <xf numFmtId="0" fontId="29" fillId="24" borderId="21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0" borderId="0"/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0" borderId="0"/>
    <xf numFmtId="0" fontId="13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0"/>
    <xf numFmtId="0" fontId="13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72" zoomScaleNormal="100" zoomScaleSheetLayoutView="72" topLeftCell="A19" workbookViewId="0">
      <selection activeCell="F20" sqref="F20:G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3727272727273" style="4" customWidth="1"/>
    <col min="6" max="6" width="15.3727272727273" style="4" customWidth="1"/>
    <col min="7" max="7" width="16.3727272727273" style="4" customWidth="1"/>
    <col min="8" max="8" width="13.2545454545455" customWidth="1"/>
    <col min="9" max="9" width="13.5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38.4</v>
      </c>
      <c r="F8" s="17">
        <v>38.4</v>
      </c>
      <c r="G8" s="17">
        <v>38.4</v>
      </c>
      <c r="H8" s="26">
        <v>10</v>
      </c>
      <c r="I8" s="57">
        <f>+G8/F8</f>
        <v>1</v>
      </c>
      <c r="J8" s="22">
        <f>IF(H8*I8&lt;10,H8*I8,10)</f>
        <v>10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38.4</v>
      </c>
      <c r="F9" s="17">
        <v>38.4</v>
      </c>
      <c r="G9" s="17">
        <v>38.4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35" t="s">
        <v>25</v>
      </c>
      <c r="H13" s="36"/>
      <c r="I13" s="36"/>
      <c r="J13" s="36"/>
      <c r="K13" s="37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3"/>
      <c r="J14" s="60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8" t="s">
        <v>37</v>
      </c>
      <c r="G15" s="48" t="s">
        <v>37</v>
      </c>
      <c r="H15" s="18" t="s">
        <v>38</v>
      </c>
      <c r="I15" s="20"/>
      <c r="J15" s="48">
        <v>15</v>
      </c>
      <c r="K15" s="26"/>
    </row>
    <row r="16" s="2" customFormat="1" ht="37.5" customHeight="1" spans="1:11">
      <c r="A16" s="45"/>
      <c r="B16" s="49"/>
      <c r="C16" s="46" t="s">
        <v>39</v>
      </c>
      <c r="D16" s="47" t="s">
        <v>40</v>
      </c>
      <c r="E16" s="50">
        <v>6</v>
      </c>
      <c r="F16" s="51" t="s">
        <v>41</v>
      </c>
      <c r="G16" s="51" t="s">
        <v>41</v>
      </c>
      <c r="H16" s="23"/>
      <c r="I16" s="25"/>
      <c r="J16" s="48">
        <v>6</v>
      </c>
      <c r="K16" s="26"/>
    </row>
    <row r="17" s="2" customFormat="1" ht="54.95" customHeight="1" spans="1:11">
      <c r="A17" s="45"/>
      <c r="B17" s="49"/>
      <c r="C17" s="49"/>
      <c r="D17" s="47" t="s">
        <v>42</v>
      </c>
      <c r="E17" s="50">
        <v>7</v>
      </c>
      <c r="F17" s="51" t="s">
        <v>43</v>
      </c>
      <c r="G17" s="51" t="s">
        <v>43</v>
      </c>
      <c r="H17" s="23"/>
      <c r="I17" s="25"/>
      <c r="J17" s="48">
        <v>7</v>
      </c>
      <c r="K17" s="26"/>
    </row>
    <row r="18" s="2" customFormat="1" ht="84" spans="1:11">
      <c r="A18" s="45"/>
      <c r="B18" s="49"/>
      <c r="C18" s="46" t="s">
        <v>44</v>
      </c>
      <c r="D18" s="47" t="s">
        <v>45</v>
      </c>
      <c r="E18" s="26">
        <v>12</v>
      </c>
      <c r="F18" s="51" t="s">
        <v>46</v>
      </c>
      <c r="G18" s="51" t="s">
        <v>46</v>
      </c>
      <c r="H18" s="23"/>
      <c r="I18" s="25"/>
      <c r="J18" s="48">
        <v>12</v>
      </c>
      <c r="K18" s="26"/>
    </row>
    <row r="19" s="2" customFormat="1" ht="28.5" customHeight="1" spans="1:11">
      <c r="A19" s="45"/>
      <c r="B19" s="49"/>
      <c r="C19" s="46" t="s">
        <v>47</v>
      </c>
      <c r="D19" s="47" t="s">
        <v>48</v>
      </c>
      <c r="E19" s="26">
        <v>10</v>
      </c>
      <c r="F19" s="52" t="s">
        <v>49</v>
      </c>
      <c r="G19" s="52" t="s">
        <v>49</v>
      </c>
      <c r="H19" s="18" t="s">
        <v>50</v>
      </c>
      <c r="I19" s="20"/>
      <c r="J19" s="48">
        <v>10</v>
      </c>
      <c r="K19" s="26"/>
    </row>
    <row r="20" s="2" customFormat="1" ht="84" spans="1:11">
      <c r="A20" s="45"/>
      <c r="B20" s="46" t="s">
        <v>51</v>
      </c>
      <c r="C20" s="46" t="s">
        <v>52</v>
      </c>
      <c r="D20" s="47" t="s">
        <v>53</v>
      </c>
      <c r="E20" s="26">
        <v>13</v>
      </c>
      <c r="F20" s="51" t="s">
        <v>46</v>
      </c>
      <c r="G20" s="51" t="s">
        <v>46</v>
      </c>
      <c r="H20" s="18" t="s">
        <v>54</v>
      </c>
      <c r="I20" s="20"/>
      <c r="J20" s="48">
        <v>11</v>
      </c>
      <c r="K20" s="64" t="s">
        <v>55</v>
      </c>
    </row>
    <row r="21" s="2" customFormat="1" ht="70" spans="1:11">
      <c r="A21" s="45"/>
      <c r="B21" s="49"/>
      <c r="C21" s="49"/>
      <c r="D21" s="47" t="s">
        <v>56</v>
      </c>
      <c r="E21" s="26">
        <v>13</v>
      </c>
      <c r="F21" s="51" t="s">
        <v>57</v>
      </c>
      <c r="G21" s="51" t="s">
        <v>57</v>
      </c>
      <c r="H21" s="23"/>
      <c r="I21" s="25"/>
      <c r="J21" s="48">
        <v>11</v>
      </c>
      <c r="K21" s="65"/>
    </row>
    <row r="22" s="2" customFormat="1" ht="57.6" customHeight="1" spans="1:11">
      <c r="A22" s="45"/>
      <c r="B22" s="49"/>
      <c r="C22" s="49"/>
      <c r="D22" s="47" t="s">
        <v>58</v>
      </c>
      <c r="E22" s="26">
        <v>14</v>
      </c>
      <c r="F22" s="51" t="s">
        <v>59</v>
      </c>
      <c r="G22" s="51" t="s">
        <v>59</v>
      </c>
      <c r="H22" s="23"/>
      <c r="I22" s="25"/>
      <c r="J22" s="48">
        <v>12</v>
      </c>
      <c r="K22" s="66"/>
    </row>
    <row r="23" s="2" customFormat="1" ht="25.5" customHeight="1" spans="1:11">
      <c r="A23" s="53" t="s">
        <v>60</v>
      </c>
      <c r="B23" s="53"/>
      <c r="C23" s="53"/>
      <c r="D23" s="53"/>
      <c r="E23" s="53"/>
      <c r="F23" s="53"/>
      <c r="G23" s="53"/>
      <c r="H23" s="53"/>
      <c r="I23" s="53"/>
      <c r="J23" s="60">
        <f>J8+SUM(J15:J22)</f>
        <v>94</v>
      </c>
      <c r="K23" s="67"/>
    </row>
    <row r="24" s="3" customFormat="1" spans="1:11">
      <c r="A24" s="54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="2" customFormat="1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2" customFormat="1" spans="1:11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A23:I23"/>
    <mergeCell ref="A24:K24"/>
    <mergeCell ref="A25:K25"/>
    <mergeCell ref="A26:K26"/>
    <mergeCell ref="A27:K27"/>
    <mergeCell ref="A28:K28"/>
    <mergeCell ref="A12:A13"/>
    <mergeCell ref="A14:A22"/>
    <mergeCell ref="B15:B19"/>
    <mergeCell ref="B20:B22"/>
    <mergeCell ref="C16:C17"/>
    <mergeCell ref="C20:C22"/>
    <mergeCell ref="K8:K11"/>
    <mergeCell ref="K20:K22"/>
    <mergeCell ref="H15:I18"/>
    <mergeCell ref="H20:I22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