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10.补助经费类" sheetId="28" r:id="rId1"/>
  </sheets>
  <calcPr calcId="144525"/>
</workbook>
</file>

<file path=xl/sharedStrings.xml><?xml version="1.0" encoding="utf-8"?>
<sst xmlns="http://schemas.openxmlformats.org/spreadsheetml/2006/main" count="64" uniqueCount="60">
  <si>
    <r>
      <rPr>
        <b/>
        <sz val="18"/>
        <color rgb="FF000000"/>
        <rFont val="宋体"/>
        <charset val="134"/>
      </rPr>
      <t>项目支出绩效自评表</t>
    </r>
    <r>
      <rPr>
        <sz val="18"/>
        <color rgb="FF000000"/>
        <rFont val="宋体"/>
        <charset val="134"/>
      </rPr>
      <t xml:space="preserve"> </t>
    </r>
  </si>
  <si>
    <t>（2020年度）</t>
  </si>
  <si>
    <t>项目名称</t>
  </si>
  <si>
    <t>新冠肺炎疫情防控应急运输服务保障费用</t>
  </si>
  <si>
    <t>主管部门及代码</t>
  </si>
  <si>
    <t>北京市交通委员会170</t>
  </si>
  <si>
    <t>实施单位</t>
  </si>
  <si>
    <t>北京市交通委员会本级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</si>
  <si>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</si>
  <si>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</si>
  <si>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</si>
  <si>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</si>
  <si>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    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</si>
  <si>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</si>
  <si>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</si>
  <si>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</si>
  <si>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</si>
  <si>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</si>
  <si>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</si>
  <si>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</si>
  <si>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</si>
  <si>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</si>
  <si>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</si>
  <si>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</si>
  <si>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年度目标：按照北京新冠肺炎疫情防控工作领导小组《关于防范境外疫情输入加强联防联控工作的通知》（京防组发〔2020〕7号) 和《关于稳步有序恢复直航北京国际航班工作方案》（首都协调机制发[2020]27号）要求，市交通委按照北京口岸入境管理联防联控前方指挥部要求，负责组织做好机场与集中观察点之间的旅客摆渡运输、机场与定点收治医院之间运输以及其他应急运输保障工作。</t>
  </si>
  <si>
    <t>圆满完成新冠疫情防控应急运输服务保障工作。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</si>
  <si>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</si>
  <si>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</si>
  <si>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</si>
  <si>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</si>
  <si>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</si>
  <si>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</si>
  <si>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</si>
  <si>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</si>
  <si>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</si>
  <si>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</si>
  <si>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完成运输车次、人次</t>
  </si>
  <si>
    <t xml:space="preserve">共对320名员工进行了岗前培训，累计投入各种车辆2381车日、累计发车8726班次（其中机场巴士公司共派大巴车1029车日；首汽集团共派大巴车191车日、中巴车38车日、GL8商务车2车日；公交集团发车5885班次；春溢通公司发车386班次），运输各类人员11.38万人次，确保了运输保障工作安全、有序。为北京新冠肺炎疫情防输入工作提供了有力保障。    
</t>
  </si>
  <si>
    <t xml:space="preserve">共对320名员工进行了岗前培训，累计投入各种车辆5034辆车、累计发车11500班次，运输各类人员90576人次，运输各类行李59143件，确保了运输保障工作安全、有序。为北京新冠肺炎疫情防输入工作提供了有力保障。    </t>
  </si>
  <si>
    <t>完成值达到指标值，记满分；未达到指标值，按B/A或A/B*该指标分值记分。(即较小的数/大数*该指标分值）</t>
  </si>
  <si>
    <t>计划运输人数为11.38万人次，实际完成90576人次,按完成比例得分</t>
  </si>
  <si>
    <t>质量指标
（13分）</t>
  </si>
  <si>
    <t>防控措施</t>
  </si>
  <si>
    <t xml:space="preserve">按照新冠疫情运输的防控要求，落实消毒、通风、口罩、防护眼镜、防护服等各项防控措施。确保运送人员和工作人员安全。    </t>
  </si>
  <si>
    <t xml:space="preserve">3月2日至12月31日实现了交通服务保障连续坚持305天安全无差错、乘客和工作人员零感染。入境乘客、医护人员和外交人员对交通服务保障环节给予了高度的评价。 </t>
  </si>
  <si>
    <t>进度指标
（12分）</t>
  </si>
  <si>
    <t>完成情况</t>
  </si>
  <si>
    <t>从2020年3月至12月，开展了应急运输工作305天，工作结束日期以疫情情况、市防控办和严格进京机制通知为准，目前机场入境人员转运工作正在持续开展中。</t>
  </si>
  <si>
    <t xml:space="preserve">从2020年3月至12月，开展了应急运输工作305天，工作结束日期以疫情情况、市防控办和严格进京机制通知为准，目前机场入境人员转运工作正在持续开展中。 </t>
  </si>
  <si>
    <t>成本指标
（10分）</t>
  </si>
  <si>
    <t>科学配置车辆、人员</t>
  </si>
  <si>
    <t xml:space="preserve">按照每日航班信息和人员数量，及时与机场和运输单位沟通对接，科学、合理配置运输车辆和人员。    </t>
  </si>
  <si>
    <t>在预算控制范围内得满分，超出预算按A/B*该指标分值计分</t>
  </si>
  <si>
    <t>效
果
指
标
(40分)</t>
  </si>
  <si>
    <t>效益指标
（40分）</t>
  </si>
  <si>
    <t>完成运输任务情况</t>
  </si>
  <si>
    <t xml:space="preserve">自3月2日至12月31日，共对320名员工进行了岗前培训，累计投入各种车辆5034辆车、累计发车11500班次，运输各类人员90576人次，运输各类行李59143件，确保了运输保障工作安全、有序。为北京新冠肺炎疫情防输入工作提供了有力保障。    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</si>
  <si>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</si>
  <si>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指标设定主要为数量及质量，未充分体现效益指标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</si>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</sst>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rgb="FF000000"/>
      <name val="宋体"/>
      <charset val="134"/>
    </font>
    <font>
      <sz val="18"/>
      <color indexed="8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0"/>
      <name val="Arial"/>
      <charset val="134"/>
    </font>
    <font>
      <sz val="12"/>
      <color theme="1"/>
      <name val="宋体"/>
      <charset val="134"/>
      <scheme val="minor"/>
    </font>
    <font>
      <sz val="18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63">
    <xf numFmtId="0" fontId="0" fillId="0" borderId="0">
      <alignment vertical="center"/>
    </xf>
    <xf numFmtId="0" fontId="26" fillId="0" borderId="0"/>
    <xf numFmtId="42" fontId="0" fillId="0" borderId="0" applyFon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8" fillId="16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1" fillId="0" borderId="0"/>
    <xf numFmtId="0" fontId="0" fillId="15" borderId="19" applyNumberFormat="0" applyFont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0" fillId="18" borderId="21" applyNumberFormat="0" applyAlignment="0" applyProtection="0">
      <alignment vertical="center"/>
    </xf>
    <xf numFmtId="0" fontId="19" fillId="18" borderId="20" applyNumberFormat="0" applyAlignment="0" applyProtection="0">
      <alignment vertical="center"/>
    </xf>
    <xf numFmtId="0" fontId="28" fillId="32" borderId="22" applyNumberFormat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1" fillId="0" borderId="0"/>
    <xf numFmtId="0" fontId="10" fillId="1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1" fillId="0" borderId="0"/>
    <xf numFmtId="0" fontId="10" fillId="13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1" fillId="0" borderId="0"/>
    <xf numFmtId="0" fontId="10" fillId="2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0" borderId="0"/>
    <xf numFmtId="0" fontId="26" fillId="0" borderId="0">
      <alignment vertical="center"/>
    </xf>
    <xf numFmtId="0" fontId="26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26" fillId="0" borderId="0"/>
    <xf numFmtId="0" fontId="26" fillId="0" borderId="0"/>
    <xf numFmtId="0" fontId="8" fillId="0" borderId="0"/>
    <xf numFmtId="0" fontId="8" fillId="0" borderId="0">
      <alignment vertical="center"/>
    </xf>
    <xf numFmtId="0" fontId="32" fillId="0" borderId="0"/>
  </cellStyleXfs>
  <cellXfs count="78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176" fontId="0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vertical="center"/>
    </xf>
    <xf numFmtId="176" fontId="0" fillId="0" borderId="8" xfId="0" applyNumberFormat="1" applyFont="1" applyFill="1" applyBorder="1" applyAlignment="1">
      <alignment horizontal="center" vertical="center" wrapText="1"/>
    </xf>
    <xf numFmtId="176" fontId="6" fillId="0" borderId="8" xfId="0" applyNumberFormat="1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7" fillId="0" borderId="8" xfId="47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vertical="center"/>
    </xf>
    <xf numFmtId="0" fontId="8" fillId="0" borderId="4" xfId="0" applyFont="1" applyFill="1" applyBorder="1" applyAlignment="1">
      <alignment vertical="center"/>
    </xf>
    <xf numFmtId="0" fontId="0" fillId="0" borderId="1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/>
    </xf>
    <xf numFmtId="0" fontId="0" fillId="0" borderId="13" xfId="0" applyFont="1" applyFill="1" applyBorder="1" applyAlignment="1">
      <alignment horizontal="center" vertical="center" textRotation="255"/>
    </xf>
    <xf numFmtId="0" fontId="0" fillId="0" borderId="2" xfId="0" applyNumberFormat="1" applyFont="1" applyFill="1" applyBorder="1" applyAlignment="1">
      <alignment horizontal="center" vertical="center" wrapText="1"/>
    </xf>
    <xf numFmtId="0" fontId="0" fillId="0" borderId="3" xfId="0" applyNumberFormat="1" applyFont="1" applyFill="1" applyBorder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Border="1" applyAlignment="1">
      <alignment horizontal="center" vertical="center" wrapText="1"/>
    </xf>
    <xf numFmtId="0" fontId="0" fillId="0" borderId="3" xfId="0" applyFont="1" applyBorder="1">
      <alignment vertical="center"/>
    </xf>
    <xf numFmtId="0" fontId="0" fillId="0" borderId="14" xfId="0" applyFont="1" applyFill="1" applyBorder="1" applyAlignment="1">
      <alignment horizontal="center" vertical="center" textRotation="255"/>
    </xf>
    <xf numFmtId="0" fontId="0" fillId="0" borderId="2" xfId="0" applyNumberFormat="1" applyFont="1" applyFill="1" applyBorder="1" applyAlignment="1">
      <alignment horizontal="left" vertical="center" wrapText="1"/>
    </xf>
    <xf numFmtId="0" fontId="0" fillId="0" borderId="3" xfId="0" applyNumberFormat="1" applyFont="1" applyFill="1" applyBorder="1" applyAlignment="1">
      <alignment horizontal="left" vertical="center" wrapText="1"/>
    </xf>
    <xf numFmtId="0" fontId="0" fillId="0" borderId="4" xfId="0" applyNumberFormat="1" applyFont="1" applyFill="1" applyBorder="1" applyAlignment="1">
      <alignment horizontal="left" vertical="center" wrapText="1"/>
    </xf>
    <xf numFmtId="0" fontId="0" fillId="0" borderId="2" xfId="0" applyNumberFormat="1" applyFont="1" applyBorder="1" applyAlignment="1">
      <alignment horizontal="left" vertical="center" wrapText="1"/>
    </xf>
    <xf numFmtId="0" fontId="0" fillId="0" borderId="3" xfId="0" applyNumberFormat="1" applyFont="1" applyBorder="1" applyAlignment="1">
      <alignment horizontal="left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textRotation="255"/>
    </xf>
    <xf numFmtId="0" fontId="7" fillId="0" borderId="13" xfId="47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vertical="center" wrapText="1"/>
    </xf>
    <xf numFmtId="0" fontId="7" fillId="0" borderId="8" xfId="54" applyFont="1" applyFill="1" applyBorder="1" applyAlignment="1">
      <alignment horizontal="left" vertical="center" wrapText="1"/>
    </xf>
    <xf numFmtId="0" fontId="0" fillId="0" borderId="8" xfId="58" applyFont="1" applyFill="1" applyBorder="1" applyAlignment="1">
      <alignment horizontal="center" vertical="center" wrapText="1"/>
    </xf>
    <xf numFmtId="0" fontId="7" fillId="0" borderId="8" xfId="54" applyFont="1" applyFill="1" applyBorder="1" applyAlignment="1">
      <alignment vertical="center" wrapText="1"/>
    </xf>
    <xf numFmtId="0" fontId="7" fillId="0" borderId="13" xfId="54" applyFont="1" applyFill="1" applyBorder="1" applyAlignment="1">
      <alignment horizontal="left" vertical="center" wrapText="1"/>
    </xf>
    <xf numFmtId="0" fontId="0" fillId="0" borderId="13" xfId="58" applyFont="1" applyFill="1" applyBorder="1" applyAlignment="1">
      <alignment horizontal="center" vertical="center" wrapText="1"/>
    </xf>
    <xf numFmtId="0" fontId="7" fillId="0" borderId="15" xfId="47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176" fontId="2" fillId="0" borderId="1" xfId="0" applyNumberFormat="1" applyFont="1" applyFill="1" applyBorder="1" applyAlignment="1">
      <alignment horizontal="center" vertical="center" wrapText="1"/>
    </xf>
    <xf numFmtId="10" fontId="0" fillId="0" borderId="8" xfId="0" applyNumberFormat="1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left" vertical="center" wrapText="1"/>
    </xf>
    <xf numFmtId="0" fontId="0" fillId="0" borderId="15" xfId="0" applyFont="1" applyFill="1" applyBorder="1" applyAlignment="1">
      <alignment horizontal="left" vertical="center" wrapText="1"/>
    </xf>
    <xf numFmtId="0" fontId="0" fillId="0" borderId="14" xfId="0" applyFont="1" applyFill="1" applyBorder="1" applyAlignment="1">
      <alignment horizontal="left" vertical="center" wrapText="1"/>
    </xf>
    <xf numFmtId="0" fontId="0" fillId="0" borderId="4" xfId="0" applyFont="1" applyBorder="1">
      <alignment vertical="center"/>
    </xf>
    <xf numFmtId="0" fontId="0" fillId="0" borderId="4" xfId="0" applyNumberFormat="1" applyFont="1" applyBorder="1" applyAlignment="1">
      <alignment horizontal="left" vertical="center" wrapText="1"/>
    </xf>
    <xf numFmtId="0" fontId="0" fillId="0" borderId="4" xfId="0" applyFont="1" applyFill="1" applyBorder="1" applyAlignment="1">
      <alignment horizontal="center" vertical="center" wrapText="1"/>
    </xf>
    <xf numFmtId="43" fontId="0" fillId="0" borderId="8" xfId="0" applyNumberFormat="1" applyFont="1" applyFill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43" fontId="0" fillId="0" borderId="13" xfId="58" applyNumberFormat="1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left" vertical="center" wrapText="1"/>
    </xf>
    <xf numFmtId="43" fontId="0" fillId="0" borderId="0" xfId="0" applyNumberFormat="1" applyFont="1" applyFill="1" applyAlignment="1">
      <alignment vertical="center"/>
    </xf>
    <xf numFmtId="0" fontId="0" fillId="0" borderId="8" xfId="0" applyFont="1" applyFill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5"/>
  <sheetViews>
    <sheetView tabSelected="1" zoomScale="85" zoomScaleNormal="85" topLeftCell="A4" workbookViewId="0">
      <selection activeCell="G9" sqref="G9"/>
    </sheetView>
  </sheetViews>
  <sheetFormatPr defaultColWidth="9" defaultRowHeight="14"/>
  <cols>
    <col min="1" max="1" width="4.12727272727273" style="4" customWidth="1"/>
    <col min="2" max="2" width="8.37272727272727" style="4" customWidth="1"/>
    <col min="3" max="3" width="8.75454545454545" style="4" customWidth="1"/>
    <col min="4" max="4" width="21.5" style="4" customWidth="1"/>
    <col min="5" max="5" width="11.6272727272727" style="5" customWidth="1"/>
    <col min="6" max="6" width="28.1272727272727" style="5" customWidth="1"/>
    <col min="7" max="7" width="21.5" style="5" customWidth="1"/>
    <col min="8" max="8" width="9.12727272727273" style="4" customWidth="1"/>
    <col min="9" max="9" width="8.5" style="4" customWidth="1"/>
    <col min="10" max="10" width="8.5" style="6" customWidth="1"/>
    <col min="11" max="11" width="13.6272727272727" style="4" customWidth="1"/>
    <col min="12" max="13" width="12.8727272727273" style="4"/>
    <col min="14" max="16384" width="9" style="4"/>
  </cols>
  <sheetData>
    <row r="1" ht="21" spans="1:11">
      <c r="A1" s="7"/>
      <c r="B1" s="7"/>
      <c r="C1" s="7"/>
      <c r="D1" s="7"/>
      <c r="E1" s="7"/>
      <c r="F1" s="7"/>
      <c r="G1" s="7"/>
      <c r="H1" s="7"/>
      <c r="I1" s="7"/>
      <c r="J1" s="7"/>
      <c r="K1" s="7"/>
    </row>
    <row r="2" s="1" customFormat="1" ht="23" spans="1:11">
      <c r="A2" s="8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2" customFormat="1" ht="17.5" spans="1:11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s="2" customFormat="1" ht="6" customHeight="1" spans="1:11">
      <c r="A4" s="11"/>
      <c r="B4" s="11"/>
      <c r="C4" s="11"/>
      <c r="D4" s="11"/>
      <c r="E4" s="12"/>
      <c r="F4" s="12"/>
      <c r="G4" s="12"/>
      <c r="H4" s="11"/>
      <c r="I4" s="11"/>
      <c r="J4" s="64"/>
      <c r="K4" s="11"/>
    </row>
    <row r="5" ht="20.25" customHeight="1" spans="1:11">
      <c r="A5" s="13" t="s">
        <v>2</v>
      </c>
      <c r="B5" s="14"/>
      <c r="C5" s="15"/>
      <c r="D5" s="13" t="s">
        <v>3</v>
      </c>
      <c r="E5" s="14"/>
      <c r="F5" s="14"/>
      <c r="G5" s="14"/>
      <c r="H5" s="14"/>
      <c r="I5" s="14"/>
      <c r="J5" s="14"/>
      <c r="K5" s="15"/>
    </row>
    <row r="6" ht="20.25" customHeight="1" spans="1:11">
      <c r="A6" s="13" t="s">
        <v>4</v>
      </c>
      <c r="B6" s="14"/>
      <c r="C6" s="15"/>
      <c r="D6" s="16" t="s">
        <v>5</v>
      </c>
      <c r="E6" s="17"/>
      <c r="F6" s="18"/>
      <c r="G6" s="13" t="s">
        <v>6</v>
      </c>
      <c r="H6" s="15"/>
      <c r="I6" s="13" t="s">
        <v>7</v>
      </c>
      <c r="J6" s="14"/>
      <c r="K6" s="15"/>
    </row>
    <row r="7" ht="27.75" customHeight="1" spans="1:11">
      <c r="A7" s="19" t="s">
        <v>8</v>
      </c>
      <c r="B7" s="20"/>
      <c r="C7" s="21"/>
      <c r="D7" s="22"/>
      <c r="E7" s="23" t="s">
        <v>9</v>
      </c>
      <c r="F7" s="23" t="s">
        <v>10</v>
      </c>
      <c r="G7" s="23" t="s">
        <v>11</v>
      </c>
      <c r="H7" s="24" t="s">
        <v>12</v>
      </c>
      <c r="I7" s="23" t="s">
        <v>13</v>
      </c>
      <c r="J7" s="23" t="s">
        <v>14</v>
      </c>
      <c r="K7" s="29" t="s">
        <v>15</v>
      </c>
    </row>
    <row r="8" ht="20.25" customHeight="1" spans="1:11">
      <c r="A8" s="25"/>
      <c r="B8" s="26"/>
      <c r="C8" s="27"/>
      <c r="D8" s="22" t="s">
        <v>16</v>
      </c>
      <c r="E8" s="18">
        <v>828.4218</v>
      </c>
      <c r="F8" s="28">
        <v>828.4218</v>
      </c>
      <c r="G8" s="28">
        <v>828.4218</v>
      </c>
      <c r="H8" s="29">
        <v>10</v>
      </c>
      <c r="I8" s="65">
        <f>+G8/F8</f>
        <v>1</v>
      </c>
      <c r="J8" s="23">
        <f>IF(H8*I8&lt;10,H8*I8,10)</f>
        <v>10</v>
      </c>
      <c r="K8" s="66" t="s">
        <v>17</v>
      </c>
    </row>
    <row r="9" ht="20.25" customHeight="1" spans="1:11">
      <c r="A9" s="25"/>
      <c r="B9" s="26"/>
      <c r="C9" s="27"/>
      <c r="D9" s="30" t="s">
        <v>18</v>
      </c>
      <c r="E9" s="18">
        <v>828.4218</v>
      </c>
      <c r="F9" s="28">
        <v>828.4218</v>
      </c>
      <c r="G9" s="28">
        <v>828.4218</v>
      </c>
      <c r="H9" s="29"/>
      <c r="I9" s="65"/>
      <c r="J9" s="23"/>
      <c r="K9" s="67"/>
    </row>
    <row r="10" ht="20.25" customHeight="1" spans="1:11">
      <c r="A10" s="25"/>
      <c r="B10" s="26"/>
      <c r="C10" s="27"/>
      <c r="D10" s="30" t="s">
        <v>19</v>
      </c>
      <c r="E10" s="31"/>
      <c r="F10" s="29"/>
      <c r="G10" s="29"/>
      <c r="H10" s="29"/>
      <c r="I10" s="29"/>
      <c r="J10" s="23"/>
      <c r="K10" s="67"/>
    </row>
    <row r="11" ht="20.25" customHeight="1" spans="1:11">
      <c r="A11" s="32"/>
      <c r="B11" s="33"/>
      <c r="C11" s="34"/>
      <c r="D11" s="30" t="s">
        <v>20</v>
      </c>
      <c r="E11" s="35"/>
      <c r="F11" s="29"/>
      <c r="G11" s="29"/>
      <c r="H11" s="29"/>
      <c r="I11" s="29"/>
      <c r="J11" s="23"/>
      <c r="K11" s="68"/>
    </row>
    <row r="12" ht="22.5" customHeight="1" spans="1:11">
      <c r="A12" s="36" t="s">
        <v>21</v>
      </c>
      <c r="B12" s="37" t="s">
        <v>22</v>
      </c>
      <c r="C12" s="38"/>
      <c r="D12" s="38"/>
      <c r="E12" s="38"/>
      <c r="F12" s="39"/>
      <c r="G12" s="40" t="s">
        <v>23</v>
      </c>
      <c r="H12" s="41"/>
      <c r="I12" s="41"/>
      <c r="J12" s="41"/>
      <c r="K12" s="69"/>
    </row>
    <row r="13" ht="114.75" customHeight="1" spans="1:11">
      <c r="A13" s="42"/>
      <c r="B13" s="43" t="s">
        <v>24</v>
      </c>
      <c r="C13" s="44"/>
      <c r="D13" s="44"/>
      <c r="E13" s="44"/>
      <c r="F13" s="45"/>
      <c r="G13" s="46" t="s">
        <v>25</v>
      </c>
      <c r="H13" s="47"/>
      <c r="I13" s="47"/>
      <c r="J13" s="47"/>
      <c r="K13" s="70"/>
    </row>
    <row r="14" ht="27.75" customHeight="1" spans="1:11">
      <c r="A14" s="36" t="s">
        <v>26</v>
      </c>
      <c r="B14" s="48" t="s">
        <v>27</v>
      </c>
      <c r="C14" s="29" t="s">
        <v>28</v>
      </c>
      <c r="D14" s="29" t="s">
        <v>29</v>
      </c>
      <c r="E14" s="29" t="s">
        <v>30</v>
      </c>
      <c r="F14" s="48" t="s">
        <v>31</v>
      </c>
      <c r="G14" s="29" t="s">
        <v>32</v>
      </c>
      <c r="H14" s="49" t="s">
        <v>15</v>
      </c>
      <c r="I14" s="71"/>
      <c r="J14" s="23" t="s">
        <v>14</v>
      </c>
      <c r="K14" s="48" t="s">
        <v>33</v>
      </c>
    </row>
    <row r="15" ht="186" customHeight="1" spans="1:11">
      <c r="A15" s="50"/>
      <c r="B15" s="28" t="s">
        <v>34</v>
      </c>
      <c r="C15" s="51" t="s">
        <v>35</v>
      </c>
      <c r="D15" s="52" t="s">
        <v>36</v>
      </c>
      <c r="E15" s="29">
        <v>15</v>
      </c>
      <c r="F15" s="53" t="s">
        <v>37</v>
      </c>
      <c r="G15" s="53" t="s">
        <v>38</v>
      </c>
      <c r="H15" s="19" t="s">
        <v>39</v>
      </c>
      <c r="I15" s="21"/>
      <c r="J15" s="72">
        <f>90576/113800*5+10</f>
        <v>13.9796133567663</v>
      </c>
      <c r="K15" s="48" t="s">
        <v>40</v>
      </c>
    </row>
    <row r="16" ht="111.95" customHeight="1" spans="1:11">
      <c r="A16" s="50"/>
      <c r="B16" s="28"/>
      <c r="C16" s="51" t="s">
        <v>41</v>
      </c>
      <c r="D16" s="54" t="s">
        <v>42</v>
      </c>
      <c r="E16" s="55">
        <v>13</v>
      </c>
      <c r="F16" s="56" t="s">
        <v>43</v>
      </c>
      <c r="G16" s="56" t="s">
        <v>44</v>
      </c>
      <c r="H16" s="25"/>
      <c r="I16" s="27"/>
      <c r="J16" s="55">
        <v>13</v>
      </c>
      <c r="K16" s="73"/>
    </row>
    <row r="17" ht="114" customHeight="1" spans="1:11">
      <c r="A17" s="50"/>
      <c r="B17" s="28"/>
      <c r="C17" s="51" t="s">
        <v>45</v>
      </c>
      <c r="D17" s="57" t="s">
        <v>46</v>
      </c>
      <c r="E17" s="58">
        <v>12</v>
      </c>
      <c r="F17" s="56" t="s">
        <v>47</v>
      </c>
      <c r="G17" s="56" t="s">
        <v>48</v>
      </c>
      <c r="H17" s="32"/>
      <c r="I17" s="34"/>
      <c r="J17" s="58">
        <v>12</v>
      </c>
      <c r="K17" s="73"/>
    </row>
    <row r="18" ht="74.1" customHeight="1" spans="1:11">
      <c r="A18" s="50"/>
      <c r="B18" s="28"/>
      <c r="C18" s="28" t="s">
        <v>49</v>
      </c>
      <c r="D18" s="54" t="s">
        <v>50</v>
      </c>
      <c r="E18" s="55">
        <v>10</v>
      </c>
      <c r="F18" s="56" t="s">
        <v>51</v>
      </c>
      <c r="G18" s="56" t="s">
        <v>51</v>
      </c>
      <c r="H18" s="48" t="s">
        <v>52</v>
      </c>
      <c r="I18" s="48"/>
      <c r="J18" s="55">
        <v>10</v>
      </c>
      <c r="K18" s="73"/>
    </row>
    <row r="19" ht="308.1" customHeight="1" spans="1:13">
      <c r="A19" s="50"/>
      <c r="B19" s="28" t="s">
        <v>53</v>
      </c>
      <c r="C19" s="59" t="s">
        <v>54</v>
      </c>
      <c r="D19" s="57" t="s">
        <v>55</v>
      </c>
      <c r="E19" s="58">
        <v>40</v>
      </c>
      <c r="F19" s="56" t="s">
        <v>37</v>
      </c>
      <c r="G19" s="56" t="s">
        <v>56</v>
      </c>
      <c r="H19" s="25" t="s">
        <v>57</v>
      </c>
      <c r="I19" s="27"/>
      <c r="J19" s="74">
        <v>35</v>
      </c>
      <c r="K19" s="75" t="s">
        <v>58</v>
      </c>
      <c r="L19" s="76"/>
      <c r="M19" s="76"/>
    </row>
    <row r="20" ht="25.5" customHeight="1" spans="1:11">
      <c r="A20" s="60" t="s">
        <v>59</v>
      </c>
      <c r="B20" s="60"/>
      <c r="C20" s="60"/>
      <c r="D20" s="60"/>
      <c r="E20" s="60"/>
      <c r="F20" s="60"/>
      <c r="G20" s="60"/>
      <c r="H20" s="60"/>
      <c r="I20" s="60"/>
      <c r="J20" s="23">
        <f>J8+SUM(J15:J19)</f>
        <v>93.9796133567663</v>
      </c>
      <c r="K20" s="77"/>
    </row>
    <row r="21" s="3" customFormat="1" spans="1:11">
      <c r="A21" s="61"/>
      <c r="B21" s="61"/>
      <c r="C21" s="61"/>
      <c r="D21" s="61"/>
      <c r="E21" s="61"/>
      <c r="F21" s="61"/>
      <c r="G21" s="61"/>
      <c r="H21" s="61"/>
      <c r="I21" s="61"/>
      <c r="J21" s="61"/>
      <c r="K21" s="61"/>
    </row>
    <row r="22" spans="1:11">
      <c r="A22" s="62"/>
      <c r="B22" s="62"/>
      <c r="C22" s="62"/>
      <c r="D22" s="62"/>
      <c r="E22" s="62"/>
      <c r="F22" s="62"/>
      <c r="G22" s="62"/>
      <c r="H22" s="62"/>
      <c r="I22" s="62"/>
      <c r="J22" s="62"/>
      <c r="K22" s="62"/>
    </row>
    <row r="23" spans="1:11">
      <c r="A23" s="62"/>
      <c r="B23" s="62"/>
      <c r="C23" s="62"/>
      <c r="D23" s="62"/>
      <c r="E23" s="62"/>
      <c r="F23" s="62"/>
      <c r="G23" s="62"/>
      <c r="H23" s="62"/>
      <c r="I23" s="62"/>
      <c r="J23" s="62"/>
      <c r="K23" s="62"/>
    </row>
    <row r="24" spans="1:11">
      <c r="A24" s="61"/>
      <c r="B24" s="61"/>
      <c r="C24" s="61"/>
      <c r="D24" s="61"/>
      <c r="E24" s="61"/>
      <c r="F24" s="61"/>
      <c r="G24" s="61"/>
      <c r="H24" s="61"/>
      <c r="I24" s="61"/>
      <c r="J24" s="61"/>
      <c r="K24" s="61"/>
    </row>
    <row r="25" spans="1:11">
      <c r="A25" s="63"/>
      <c r="B25" s="63"/>
      <c r="C25" s="63"/>
      <c r="D25" s="63"/>
      <c r="E25" s="63"/>
      <c r="F25" s="63"/>
      <c r="G25" s="63"/>
      <c r="H25" s="63"/>
      <c r="I25" s="63"/>
      <c r="J25" s="63"/>
      <c r="K25" s="63"/>
    </row>
  </sheetData>
  <mergeCells count="28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18:I18"/>
    <mergeCell ref="H19:I19"/>
    <mergeCell ref="A20:I20"/>
    <mergeCell ref="A21:K21"/>
    <mergeCell ref="A22:K22"/>
    <mergeCell ref="A23:K23"/>
    <mergeCell ref="A24:K24"/>
    <mergeCell ref="A25:K25"/>
    <mergeCell ref="A12:A13"/>
    <mergeCell ref="A14:A19"/>
    <mergeCell ref="B15:B18"/>
    <mergeCell ref="K8:K11"/>
    <mergeCell ref="A7:C11"/>
    <mergeCell ref="H15:I17"/>
  </mergeCells>
  <pageMargins left="0.354330708661417" right="0.354330708661417" top="0.393700787401575" bottom="0.393700787401575" header="0.511811023622047" footer="0.511811023622047"/>
  <pageSetup paperSize="9" scale="6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10.补助经费类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2021-06-02T02:57:14Z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