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'4.基建修缮类'!$A$1:$K$20</definedName>
  </definedNames>
  <calcPr calcId="144525"/>
</workbook>
</file>

<file path=xl/sharedStrings.xml><?xml version="1.0" encoding="utf-8"?>
<sst xmlns="http://schemas.openxmlformats.org/spreadsheetml/2006/main" count="63" uniqueCount="60">
  <si>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</si>
  <si>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</si>
  <si>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</si>
  <si>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2020年通怀路（三期）新改建工程地方债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</si>
  <si>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</si>
  <si>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</si>
  <si>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</si>
  <si>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北京市交通委员会密云公路分局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</si>
  <si>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</si>
  <si>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</si>
  <si>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</si>
  <si>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</si>
  <si>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</si>
  <si>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</si>
  <si>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</si>
  <si>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</si>
  <si>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</si>
  <si>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</si>
  <si>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</si>
  <si>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</si>
  <si>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</si>
  <si>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</si>
  <si>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</si>
  <si>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</si>
  <si>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项目期目标（2018年—2020年）：计划工期2018年-2020年，计划工期3年，完成通怀路4.3公里全部建设内容。通怀路新建三期（沙河-神山村）建成后，将对怀柔、密云等周边区县通往城市副中心提供一条更加快捷方便的道路，同时可以完善路网结构。
年度目标：2020年计划完成全部工程，符合《公路工程质量检验评定标准》JTG F80/1-2017要求，工程质量等级评定为合格。</t>
  </si>
  <si>
    <t>2020年计划完成全部工程，符合《公路工程质量检验评定标准》JTG F80/1-2017要求，工程质量等级评定为合格。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</si>
  <si>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</si>
  <si>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</si>
  <si>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</si>
  <si>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</si>
  <si>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</si>
  <si>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</si>
  <si>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</si>
  <si>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</si>
  <si>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</si>
  <si>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</si>
  <si>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建设里程</t>
  </si>
  <si>
    <t>通怀路新建三期（沙河－神山村）全长4.3公里</t>
  </si>
  <si>
    <t>完成全部工程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</si>
  <si>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</si>
  <si>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</si>
  <si>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</si>
  <si>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符合《公路工程质量检验评定标准》JTG F80/1-2017要求，工程质量等级评定为合格</t>
  </si>
  <si>
    <t>符合《公路工程质量检验评定标准》</t>
  </si>
  <si>
    <t>时效指标（12分）</t>
  </si>
  <si>
    <t>工程施工进度</t>
  </si>
  <si>
    <t>完成总工程量100％，2020年12月底</t>
  </si>
  <si>
    <t>3月至12月，完成总工程量100%</t>
  </si>
  <si>
    <t>成本指标
（10分）</t>
  </si>
  <si>
    <t>项目预算控制数</t>
  </si>
  <si>
    <t>9000万元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</si>
  <si>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</si>
  <si>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</si>
  <si>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</si>
  <si>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</si>
  <si>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通怀路新建三期（沙河-神山村）建成后，将对怀柔、密云等周边区县通往城市副中心提供一条更加快捷方便的道路，同时可以完善路网结构</t>
  </si>
  <si>
    <t>得到改善，带动当地地区经济发展，得到可持续发展，市民出行环境得到改善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</si>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</sst>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1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/>
    <xf numFmtId="0" fontId="0" fillId="2" borderId="16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9" fillId="9" borderId="18" applyNumberFormat="0" applyAlignment="0" applyProtection="0">
      <alignment vertical="center"/>
    </xf>
    <xf numFmtId="0" fontId="32" fillId="9" borderId="19" applyNumberFormat="0" applyAlignment="0" applyProtection="0">
      <alignment vertical="center"/>
    </xf>
    <xf numFmtId="0" fontId="16" fillId="6" borderId="17" applyNumberForma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0" borderId="0"/>
    <xf numFmtId="0" fontId="18" fillId="3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0" borderId="0"/>
    <xf numFmtId="0" fontId="18" fillId="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0" borderId="0"/>
    <xf numFmtId="0" fontId="18" fillId="2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8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0" fontId="10" fillId="0" borderId="13" xfId="47" applyFont="1" applyBorder="1" applyAlignment="1">
      <alignment horizontal="left" vertical="center" wrapText="1"/>
    </xf>
    <xf numFmtId="0" fontId="7" fillId="0" borderId="13" xfId="58" applyFont="1" applyFill="1" applyBorder="1" applyAlignment="1">
      <alignment horizontal="center" vertical="center" wrapText="1"/>
    </xf>
    <xf numFmtId="0" fontId="7" fillId="0" borderId="13" xfId="58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0" fillId="0" borderId="15" xfId="54" applyFont="1" applyFill="1" applyBorder="1" applyAlignment="1">
      <alignment horizontal="center" vertical="center" wrapText="1"/>
    </xf>
    <xf numFmtId="49" fontId="10" fillId="0" borderId="2" xfId="47" applyNumberFormat="1" applyFont="1" applyBorder="1" applyAlignment="1">
      <alignment vertical="center" wrapText="1"/>
    </xf>
    <xf numFmtId="0" fontId="11" fillId="0" borderId="8" xfId="58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0" fontId="7" fillId="0" borderId="8" xfId="58" applyFont="1" applyFill="1" applyBorder="1" applyAlignment="1">
      <alignment horizontal="center" vertical="center" wrapText="1"/>
    </xf>
    <xf numFmtId="0" fontId="10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8" xfId="58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view="pageBreakPreview" zoomScale="60" zoomScaleNormal="85" zoomScaleSheetLayoutView="60" topLeftCell="A7" workbookViewId="0">
      <selection activeCell="M19" sqref="M19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5" width="20.2545454545455" style="5" customWidth="1"/>
    <col min="6" max="6" width="18.5" style="5" customWidth="1"/>
    <col min="7" max="7" width="17.2545454545455" style="5" customWidth="1"/>
    <col min="8" max="8" width="17.2545454545455" customWidth="1"/>
    <col min="9" max="9" width="13.8727272727273" customWidth="1"/>
    <col min="10" max="10" width="8.5" style="6" customWidth="1"/>
    <col min="11" max="11" width="14.754545454545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70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4" t="s">
        <v>12</v>
      </c>
      <c r="I7" s="23" t="s">
        <v>13</v>
      </c>
      <c r="J7" s="23" t="s">
        <v>14</v>
      </c>
      <c r="K7" s="28" t="s">
        <v>15</v>
      </c>
    </row>
    <row r="8" s="3" customFormat="1" ht="20.25" customHeight="1" spans="1:11">
      <c r="A8" s="25"/>
      <c r="B8" s="26"/>
      <c r="C8" s="27"/>
      <c r="D8" s="22" t="s">
        <v>16</v>
      </c>
      <c r="E8" s="28">
        <v>9000</v>
      </c>
      <c r="F8" s="28">
        <v>9000</v>
      </c>
      <c r="G8" s="28">
        <v>9000</v>
      </c>
      <c r="H8" s="28">
        <v>10</v>
      </c>
      <c r="I8" s="71">
        <f>+G8/F8</f>
        <v>1</v>
      </c>
      <c r="J8" s="23">
        <f>IF(H8*I8&lt;10,H8*I8,10)</f>
        <v>10</v>
      </c>
      <c r="K8" s="72" t="s">
        <v>17</v>
      </c>
    </row>
    <row r="9" s="3" customFormat="1" ht="20.25" customHeight="1" spans="1:11">
      <c r="A9" s="25"/>
      <c r="B9" s="26"/>
      <c r="C9" s="27"/>
      <c r="D9" s="29" t="s">
        <v>18</v>
      </c>
      <c r="E9" s="28">
        <v>9000</v>
      </c>
      <c r="F9" s="28">
        <v>9000</v>
      </c>
      <c r="G9" s="28">
        <v>9000</v>
      </c>
      <c r="H9" s="28"/>
      <c r="I9" s="71"/>
      <c r="J9" s="23"/>
      <c r="K9" s="73"/>
    </row>
    <row r="10" s="3" customFormat="1" ht="20.25" customHeight="1" spans="1:11">
      <c r="A10" s="25"/>
      <c r="B10" s="26"/>
      <c r="C10" s="27"/>
      <c r="D10" s="29" t="s">
        <v>19</v>
      </c>
      <c r="E10" s="30"/>
      <c r="F10" s="28"/>
      <c r="G10" s="28"/>
      <c r="H10" s="28"/>
      <c r="I10" s="28"/>
      <c r="J10" s="23"/>
      <c r="K10" s="73"/>
    </row>
    <row r="11" s="3" customFormat="1" ht="20.25" customHeight="1" spans="1:11">
      <c r="A11" s="31"/>
      <c r="B11" s="32"/>
      <c r="C11" s="33"/>
      <c r="D11" s="29" t="s">
        <v>20</v>
      </c>
      <c r="E11" s="34"/>
      <c r="F11" s="28"/>
      <c r="G11" s="28"/>
      <c r="H11" s="28"/>
      <c r="I11" s="28"/>
      <c r="J11" s="23"/>
      <c r="K11" s="74"/>
    </row>
    <row r="12" s="3" customFormat="1" ht="24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75"/>
    </row>
    <row r="13" s="3" customFormat="1" ht="75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2"/>
      <c r="I13" s="42"/>
      <c r="J13" s="42"/>
      <c r="K13" s="43"/>
    </row>
    <row r="14" s="3" customFormat="1" ht="25.5" customHeight="1" spans="1:11">
      <c r="A14" s="44" t="s">
        <v>26</v>
      </c>
      <c r="B14" s="45" t="s">
        <v>27</v>
      </c>
      <c r="C14" s="46" t="s">
        <v>28</v>
      </c>
      <c r="D14" s="46" t="s">
        <v>29</v>
      </c>
      <c r="E14" s="46" t="s">
        <v>30</v>
      </c>
      <c r="F14" s="45" t="s">
        <v>31</v>
      </c>
      <c r="G14" s="46" t="s">
        <v>32</v>
      </c>
      <c r="H14" s="47" t="s">
        <v>15</v>
      </c>
      <c r="I14" s="76"/>
      <c r="J14" s="77" t="s">
        <v>14</v>
      </c>
      <c r="K14" s="45" t="s">
        <v>33</v>
      </c>
    </row>
    <row r="15" s="3" customFormat="1" ht="44.25" customHeight="1" spans="1:11">
      <c r="A15" s="48"/>
      <c r="B15" s="49" t="s">
        <v>34</v>
      </c>
      <c r="C15" s="50" t="s">
        <v>35</v>
      </c>
      <c r="D15" s="51" t="s">
        <v>36</v>
      </c>
      <c r="E15" s="52">
        <v>15</v>
      </c>
      <c r="F15" s="53" t="s">
        <v>37</v>
      </c>
      <c r="G15" s="52" t="s">
        <v>38</v>
      </c>
      <c r="H15" s="54" t="s">
        <v>39</v>
      </c>
      <c r="I15" s="78"/>
      <c r="J15" s="52">
        <v>15</v>
      </c>
      <c r="K15" s="52"/>
    </row>
    <row r="16" s="3" customFormat="1" ht="70" spans="1:11">
      <c r="A16" s="48"/>
      <c r="B16" s="55"/>
      <c r="C16" s="56" t="s">
        <v>40</v>
      </c>
      <c r="D16" s="51" t="s">
        <v>41</v>
      </c>
      <c r="E16" s="52">
        <v>13</v>
      </c>
      <c r="F16" s="53" t="s">
        <v>42</v>
      </c>
      <c r="G16" s="53" t="s">
        <v>43</v>
      </c>
      <c r="H16" s="57"/>
      <c r="I16" s="79"/>
      <c r="J16" s="80">
        <v>13</v>
      </c>
      <c r="K16" s="80"/>
    </row>
    <row r="17" s="3" customFormat="1" ht="44.25" customHeight="1" spans="1:11">
      <c r="A17" s="48"/>
      <c r="B17" s="55"/>
      <c r="C17" s="58" t="s">
        <v>44</v>
      </c>
      <c r="D17" s="59" t="s">
        <v>45</v>
      </c>
      <c r="E17" s="46">
        <v>12</v>
      </c>
      <c r="F17" s="60" t="s">
        <v>46</v>
      </c>
      <c r="G17" s="60" t="s">
        <v>47</v>
      </c>
      <c r="H17" s="57"/>
      <c r="I17" s="79"/>
      <c r="J17" s="46">
        <v>12</v>
      </c>
      <c r="K17" s="52"/>
    </row>
    <row r="18" s="3" customFormat="1" ht="52.5" customHeight="1" spans="1:11">
      <c r="A18" s="48"/>
      <c r="B18" s="55"/>
      <c r="C18" s="49" t="s">
        <v>48</v>
      </c>
      <c r="D18" s="61" t="s">
        <v>49</v>
      </c>
      <c r="E18" s="46">
        <v>10</v>
      </c>
      <c r="F18" s="62" t="s">
        <v>50</v>
      </c>
      <c r="G18" s="62" t="s">
        <v>50</v>
      </c>
      <c r="H18" s="54" t="s">
        <v>51</v>
      </c>
      <c r="I18" s="78"/>
      <c r="J18" s="46">
        <v>10</v>
      </c>
      <c r="K18" s="52"/>
    </row>
    <row r="19" s="3" customFormat="1" ht="187.5" customHeight="1" spans="1:11">
      <c r="A19" s="48"/>
      <c r="B19" s="63" t="s">
        <v>52</v>
      </c>
      <c r="C19" s="49" t="s">
        <v>53</v>
      </c>
      <c r="D19" s="64" t="s">
        <v>54</v>
      </c>
      <c r="E19" s="46">
        <v>40</v>
      </c>
      <c r="F19" s="65" t="s">
        <v>55</v>
      </c>
      <c r="G19" s="65" t="s">
        <v>56</v>
      </c>
      <c r="H19" s="54" t="s">
        <v>57</v>
      </c>
      <c r="I19" s="78"/>
      <c r="J19" s="46">
        <v>34</v>
      </c>
      <c r="K19" s="52" t="s">
        <v>58</v>
      </c>
    </row>
    <row r="20" s="3" customFormat="1" ht="20.25" customHeight="1" spans="1:11">
      <c r="A20" s="66" t="s">
        <v>59</v>
      </c>
      <c r="B20" s="66"/>
      <c r="C20" s="66"/>
      <c r="D20" s="66"/>
      <c r="E20" s="66"/>
      <c r="F20" s="66"/>
      <c r="G20" s="66"/>
      <c r="H20" s="66"/>
      <c r="I20" s="66"/>
      <c r="J20" s="77">
        <f>J8+SUM(J15:J19)</f>
        <v>94</v>
      </c>
      <c r="K20" s="81"/>
    </row>
    <row r="21" s="4" customFormat="1" ht="15" spans="1:11">
      <c r="A21" s="67"/>
      <c r="B21" s="67"/>
      <c r="C21" s="67"/>
      <c r="D21" s="67"/>
      <c r="E21" s="67"/>
      <c r="F21" s="67"/>
      <c r="G21" s="67"/>
      <c r="H21" s="67"/>
      <c r="I21" s="67"/>
      <c r="J21" s="67"/>
      <c r="K21" s="67"/>
    </row>
    <row r="22" s="3" customFormat="1" ht="15" spans="1:11">
      <c r="A22" s="68"/>
      <c r="B22" s="68"/>
      <c r="C22" s="68"/>
      <c r="D22" s="68"/>
      <c r="E22" s="68"/>
      <c r="F22" s="68"/>
      <c r="G22" s="68"/>
      <c r="H22" s="68"/>
      <c r="I22" s="68"/>
      <c r="J22" s="68"/>
      <c r="K22" s="68"/>
    </row>
    <row r="23" s="3" customFormat="1" ht="15" spans="1:11">
      <c r="A23" s="68"/>
      <c r="B23" s="68"/>
      <c r="C23" s="68"/>
      <c r="D23" s="68"/>
      <c r="E23" s="68"/>
      <c r="F23" s="68"/>
      <c r="G23" s="68"/>
      <c r="H23" s="68"/>
      <c r="I23" s="68"/>
      <c r="J23" s="68"/>
      <c r="K23" s="68"/>
    </row>
    <row r="24" s="3" customFormat="1" ht="15" spans="1:11">
      <c r="A24" s="67"/>
      <c r="B24" s="67"/>
      <c r="C24" s="67"/>
      <c r="D24" s="67"/>
      <c r="E24" s="67"/>
      <c r="F24" s="67"/>
      <c r="G24" s="67"/>
      <c r="H24" s="67"/>
      <c r="I24" s="67"/>
      <c r="J24" s="67"/>
      <c r="K24" s="67"/>
    </row>
    <row r="25" s="3" customFormat="1" ht="15" spans="1:11">
      <c r="A25" s="69"/>
      <c r="B25" s="69"/>
      <c r="C25" s="69"/>
      <c r="D25" s="69"/>
      <c r="E25" s="69"/>
      <c r="F25" s="69"/>
      <c r="G25" s="69"/>
      <c r="H25" s="69"/>
      <c r="I25" s="69"/>
      <c r="J25" s="69"/>
      <c r="K25" s="69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25:K25"/>
    <mergeCell ref="A12:A13"/>
    <mergeCell ref="A14:A19"/>
    <mergeCell ref="B15:B18"/>
    <mergeCell ref="K8:K11"/>
    <mergeCell ref="A7:C11"/>
    <mergeCell ref="H15:I17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