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<sst xmlns="http://schemas.openxmlformats.org/spreadsheetml/2006/main" count="109" uniqueCount="83">
  <si>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</si>
  <si>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</si>
  <si>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</si>
  <si>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绿色交通管理工作经费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</si>
  <si>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</si>
  <si>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</si>
  <si>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</si>
  <si>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</si>
  <si>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</si>
  <si>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</si>
  <si>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</si>
  <si>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</si>
  <si>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</si>
  <si>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</si>
  <si>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</si>
  <si>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</si>
  <si>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</si>
  <si>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</si>
  <si>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</si>
  <si>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</si>
  <si>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</si>
  <si>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</si>
  <si>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</si>
  <si>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</si>
  <si>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北京市高排放货车通行管理政策2020年效果评估及风险研究：定性定量评估高排放政策实施效果，明确政策全面实施后高排放货车流量、路径变化情况，识别分析政策实施过程中的风险及问题，为政策的实施和下一阶段高排放货车政策研究提供依据和基础。
2.北京市新能源物流配送车辆通行相关数据监测评估综合服务：（1）完成2020年各季度的政策实施、效果评估、数据接入与填报等工作,支撑政策顺利实施、平稳运行、不断优化。（2）完成运输效率实证分析及运输效率评价，为政策提质增效、奖优罚劣目标的实现提供支撑。（3）完成2020年通行证申请审核数据的流转与共享，实现各归口单位、审核单位数据互联、提高审核效率，保障政策实施过程公平公正公开。
3.北京市“十四五”时期绿色交通发展规划：完成北京市绿色交通发展现状综合和成效评估；总结分析世界大城市绿色交通发展经验与做法；识别北京绿色交通亟待破解的重大战略性问题；提出“十四五”时期北京绿色交通发展目标与量化指标；编制“十四五”时期北京市绿色交通发展规划报告。
4.交通行业生态文明和污染防治综合服务项目：跟踪检查任务目标完成情况，汇总整理报送任务进展，配合开展任务整改情况督促和效果检查,分析任务目标完成情况和节能减排效果，为任务完成效果评估提供科学支撑,配合做好任务督查办公室日常工作，维护展示系统界面，为政府决策提供技术支持。</t>
  </si>
  <si>
    <t>目标全部完成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</si>
  <si>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</si>
  <si>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</si>
  <si>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</si>
  <si>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</si>
  <si>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</si>
  <si>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</si>
  <si>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</si>
  <si>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</si>
  <si>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</si>
  <si>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</si>
  <si>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北京市高排放货车通行管理政策2020年效果评估及风险研究</t>
  </si>
  <si>
    <t>月度流量特征分析报告12篇；季度综合运行特征报告4篇；货运通道分析数量≥20个；开题报告1篇，中期报告1篇，结题报告1篇</t>
  </si>
  <si>
    <t>完成月度流量特征分析报告12篇；季度综合运行特征报告4篇；货运通道分析数量≥20个；开题报告1篇，中期报告1篇，结题报告1篇</t>
  </si>
  <si>
    <t>完成值达到指标值，记满分；未达到指标值，按B/A或A/B*该指标分值记分。(即较小的数/大数*该指标分值）</t>
  </si>
  <si>
    <t>北京市新能源物流配送车辆通行相关数据监测评估综合服务</t>
  </si>
  <si>
    <t>政策实施与效果评估报告4套；物流配送车辆监测数据接入与复核服务4次；车辆运输数据填报及数据共享等工具服务4次；持证车辆运输效率监测分析方法及实证分析报告1套；持证车辆运输效率监测分析4次</t>
  </si>
  <si>
    <t>政策实施与效果评估报告1套；物流配送车辆监测数据接入与复核服务4次；车辆运输数据填报及数据共享等工具服务4次；持证车辆运输效率监测分析方法及实证分析报告1套；持证车辆运输效率监测分析4次</t>
  </si>
  <si>
    <t>政策实施与效果评估报告数量未达到指标要求</t>
  </si>
  <si>
    <t>北京市“十四五”时期绿色交通发展规划</t>
  </si>
  <si>
    <t>“十四五”时期北京市绿色交通发展规划报告1份</t>
  </si>
  <si>
    <t>完成“十四五”时期北京市绿色交通发展规划报告1份</t>
  </si>
  <si>
    <t xml:space="preserve">交通行业生态文明和污染防治综合服务项目 </t>
  </si>
  <si>
    <t>月度任务进展跟踪表10份；季度任务完成情况分析总报告4份；半年和年度任务减排效果分析报告2份</t>
  </si>
  <si>
    <t>完成月度任务进展跟踪表10份；季度任务完成情况分析总报告4份；半年和年度任务减排效果分析报告2份</t>
  </si>
  <si>
    <t>质量指标
（13分）</t>
  </si>
  <si>
    <t>研究课题评审合格率100%</t>
  </si>
  <si>
    <t>通行证申请车辆数据接入与校核符合项目要求；政策实施体系符合项目要求；持证车辆运输效率监测达到预期效果；各归口单位、审核单位数据互联符合项目要求</t>
  </si>
  <si>
    <t>研究课题评审合格率100%，研究课题按时评审率100%</t>
  </si>
  <si>
    <t>任务完成情况分析与实际情况相符</t>
  </si>
  <si>
    <t>时效指标
（12分）</t>
  </si>
  <si>
    <t>签订项目合同2020年5月；研究课题开题2020年7月；研究课题中期2020年10月；研究课题结题2020年12月</t>
  </si>
  <si>
    <t>如期完成</t>
  </si>
  <si>
    <t>完成各季度的车辆运输数据填报及数据共享等工具服务，2020年12月；完成持证车辆运输效率监测分析方法及实证分析报告，2020年12月；完成各季度新能源物流车辆通行优先政策实施评估报告，2020年12月</t>
  </si>
  <si>
    <t>2020年12月底前完成绿色交通规划报告</t>
  </si>
  <si>
    <t>2020年12月完成绿色交通规划报告</t>
  </si>
  <si>
    <t>2020年12月底前完成任务完成情况总体评估和任务减排效果评估</t>
  </si>
  <si>
    <t>2020年12月初完成任务完成情况总体评估和任务减排效果评估</t>
  </si>
  <si>
    <t>成本指标
（10分）</t>
  </si>
  <si>
    <t>项目预算控制数56万元</t>
  </si>
  <si>
    <t>56万</t>
  </si>
  <si>
    <t>在预算控制范围内得满分，超出预算按A/B*该指标分值计分</t>
  </si>
  <si>
    <t>项目预算控制数271.14万元</t>
  </si>
  <si>
    <t>271.14万元</t>
  </si>
  <si>
    <t>项目预算控制数100万元</t>
  </si>
  <si>
    <t>100万元</t>
  </si>
  <si>
    <t>项目预算控制数20万元</t>
  </si>
  <si>
    <t>20万元</t>
  </si>
  <si>
    <t>效
果
指
标
(40分)</t>
  </si>
  <si>
    <t>效益指标
（40分）</t>
  </si>
  <si>
    <t>相关建议、政策被采纳次数≥2次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</si>
  <si>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</si>
  <si>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通行权政策实施情况，顺利实施、平稳运行、不断优化；新能源物流配送车辆运输效率，提质增效；各单位数据共享与互联，效率提高；证件申请与发放，有效解决企业问题</t>
  </si>
  <si>
    <t>得到提升</t>
  </si>
  <si>
    <t>完成情况证明材料不充分</t>
  </si>
  <si>
    <t>相关成果刊发或建议被采纳次数≥1次</t>
  </si>
  <si>
    <t>分析任务目标完成情况,配合做好任务督查办公室日常工作，为政府决策提供技术支持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</si>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</sst>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/>
    <xf numFmtId="0" fontId="0" fillId="29" borderId="22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32" fillId="13" borderId="23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29" fillId="27" borderId="21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0"/>
    <xf numFmtId="0" fontId="13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0" borderId="0"/>
    <xf numFmtId="0" fontId="13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0" borderId="0"/>
    <xf numFmtId="0" fontId="13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9" fillId="0" borderId="13" xfId="54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Fill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abSelected="1" zoomScale="80" zoomScaleNormal="80" topLeftCell="A4" workbookViewId="0">
      <selection activeCell="F10" sqref="F10"/>
    </sheetView>
  </sheetViews>
  <sheetFormatPr defaultColWidth="9" defaultRowHeight="14"/>
  <cols>
    <col min="1" max="1" width="4.12727272727273" customWidth="1"/>
    <col min="2" max="3" width="9.25454545454545" customWidth="1"/>
    <col min="4" max="4" width="31.6272727272727" customWidth="1"/>
    <col min="5" max="5" width="16.2545454545455" style="5" customWidth="1"/>
    <col min="6" max="6" width="35.6272727272727" style="5" customWidth="1"/>
    <col min="7" max="7" width="32.8727272727273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7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8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447.14</v>
      </c>
      <c r="F8" s="27">
        <v>447.14</v>
      </c>
      <c r="G8" s="27">
        <v>447.14</v>
      </c>
      <c r="H8" s="28">
        <v>10</v>
      </c>
      <c r="I8" s="58">
        <f>+G8/F8</f>
        <v>1</v>
      </c>
      <c r="J8" s="23">
        <f>IF(H8*I8&lt;10,H8*I8,10)</f>
        <v>10</v>
      </c>
      <c r="K8" s="59" t="s">
        <v>17</v>
      </c>
    </row>
    <row r="9" s="2" customFormat="1" ht="18" customHeight="1" spans="1:11">
      <c r="A9" s="24"/>
      <c r="B9" s="25"/>
      <c r="C9" s="26"/>
      <c r="D9" s="29" t="s">
        <v>18</v>
      </c>
      <c r="E9" s="27">
        <v>447.14</v>
      </c>
      <c r="F9" s="27">
        <v>447.14</v>
      </c>
      <c r="G9" s="27">
        <v>447.14</v>
      </c>
      <c r="H9" s="28"/>
      <c r="I9" s="58"/>
      <c r="J9" s="23"/>
      <c r="K9" s="60"/>
    </row>
    <row r="10" s="2" customFormat="1" ht="18" customHeight="1" spans="1:11">
      <c r="A10" s="24"/>
      <c r="B10" s="25"/>
      <c r="C10" s="26"/>
      <c r="D10" s="29" t="s">
        <v>19</v>
      </c>
      <c r="E10" s="30"/>
      <c r="F10" s="28"/>
      <c r="G10" s="28"/>
      <c r="H10" s="28"/>
      <c r="I10" s="28"/>
      <c r="J10" s="23"/>
      <c r="K10" s="60"/>
    </row>
    <row r="11" s="2" customFormat="1" ht="21.7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61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2"/>
    </row>
    <row r="13" s="2" customFormat="1" ht="224.25" customHeight="1" spans="1:11">
      <c r="A13" s="40"/>
      <c r="B13" s="41" t="s">
        <v>24</v>
      </c>
      <c r="C13" s="42"/>
      <c r="D13" s="42"/>
      <c r="E13" s="42"/>
      <c r="F13" s="43"/>
      <c r="G13" s="36" t="s">
        <v>25</v>
      </c>
      <c r="H13" s="37"/>
      <c r="I13" s="37"/>
      <c r="J13" s="37"/>
      <c r="K13" s="38"/>
    </row>
    <row r="14" s="2" customFormat="1" ht="25.9" customHeight="1" spans="1:11">
      <c r="A14" s="35" t="s">
        <v>26</v>
      </c>
      <c r="B14" s="44" t="s">
        <v>27</v>
      </c>
      <c r="C14" s="28" t="s">
        <v>28</v>
      </c>
      <c r="D14" s="28" t="s">
        <v>29</v>
      </c>
      <c r="E14" s="28" t="s">
        <v>30</v>
      </c>
      <c r="F14" s="44" t="s">
        <v>31</v>
      </c>
      <c r="G14" s="28" t="s">
        <v>32</v>
      </c>
      <c r="H14" s="45" t="s">
        <v>15</v>
      </c>
      <c r="I14" s="63"/>
      <c r="J14" s="23" t="s">
        <v>14</v>
      </c>
      <c r="K14" s="44" t="s">
        <v>33</v>
      </c>
    </row>
    <row r="15" s="2" customFormat="1" ht="56" spans="1:11">
      <c r="A15" s="46"/>
      <c r="B15" s="47" t="s">
        <v>34</v>
      </c>
      <c r="C15" s="47" t="s">
        <v>35</v>
      </c>
      <c r="D15" s="48" t="s">
        <v>36</v>
      </c>
      <c r="E15" s="27">
        <v>3</v>
      </c>
      <c r="F15" s="49" t="s">
        <v>37</v>
      </c>
      <c r="G15" s="49" t="s">
        <v>38</v>
      </c>
      <c r="H15" s="19" t="s">
        <v>39</v>
      </c>
      <c r="I15" s="21"/>
      <c r="J15" s="27">
        <v>3</v>
      </c>
      <c r="K15" s="28"/>
    </row>
    <row r="16" s="2" customFormat="1" ht="84" spans="1:11">
      <c r="A16" s="46"/>
      <c r="B16" s="50"/>
      <c r="C16" s="50"/>
      <c r="D16" s="48" t="s">
        <v>40</v>
      </c>
      <c r="E16" s="27">
        <v>5</v>
      </c>
      <c r="F16" s="49" t="s">
        <v>41</v>
      </c>
      <c r="G16" s="49" t="s">
        <v>42</v>
      </c>
      <c r="H16" s="24"/>
      <c r="I16" s="26"/>
      <c r="J16" s="27">
        <v>4</v>
      </c>
      <c r="K16" s="64" t="s">
        <v>43</v>
      </c>
    </row>
    <row r="17" s="2" customFormat="1" ht="28" spans="1:11">
      <c r="A17" s="46"/>
      <c r="B17" s="50"/>
      <c r="C17" s="50"/>
      <c r="D17" s="48" t="s">
        <v>44</v>
      </c>
      <c r="E17" s="27">
        <v>4</v>
      </c>
      <c r="F17" s="49" t="s">
        <v>45</v>
      </c>
      <c r="G17" s="49" t="s">
        <v>46</v>
      </c>
      <c r="H17" s="24"/>
      <c r="I17" s="26"/>
      <c r="J17" s="27">
        <v>4</v>
      </c>
      <c r="K17" s="28"/>
    </row>
    <row r="18" s="2" customFormat="1" ht="42" spans="1:11">
      <c r="A18" s="46"/>
      <c r="B18" s="50"/>
      <c r="C18" s="50"/>
      <c r="D18" s="48" t="s">
        <v>47</v>
      </c>
      <c r="E18" s="27">
        <v>3</v>
      </c>
      <c r="F18" s="49" t="s">
        <v>48</v>
      </c>
      <c r="G18" s="49" t="s">
        <v>49</v>
      </c>
      <c r="H18" s="24"/>
      <c r="I18" s="26"/>
      <c r="J18" s="27">
        <v>3</v>
      </c>
      <c r="K18" s="28"/>
    </row>
    <row r="19" s="2" customFormat="1" ht="37.5" customHeight="1" spans="1:11">
      <c r="A19" s="46"/>
      <c r="B19" s="50"/>
      <c r="C19" s="47" t="s">
        <v>50</v>
      </c>
      <c r="D19" s="48" t="s">
        <v>36</v>
      </c>
      <c r="E19" s="27">
        <v>3</v>
      </c>
      <c r="F19" s="49" t="s">
        <v>51</v>
      </c>
      <c r="G19" s="51">
        <v>1</v>
      </c>
      <c r="H19" s="24"/>
      <c r="I19" s="26"/>
      <c r="J19" s="27">
        <v>3</v>
      </c>
      <c r="K19" s="28"/>
    </row>
    <row r="20" s="2" customFormat="1" ht="70" spans="1:11">
      <c r="A20" s="46"/>
      <c r="B20" s="50"/>
      <c r="C20" s="50"/>
      <c r="D20" s="48" t="s">
        <v>40</v>
      </c>
      <c r="E20" s="27">
        <v>4</v>
      </c>
      <c r="F20" s="49" t="s">
        <v>52</v>
      </c>
      <c r="G20" s="49" t="s">
        <v>52</v>
      </c>
      <c r="H20" s="24"/>
      <c r="I20" s="26"/>
      <c r="J20" s="27">
        <v>4</v>
      </c>
      <c r="K20" s="28"/>
    </row>
    <row r="21" s="2" customFormat="1" ht="45" customHeight="1" spans="1:11">
      <c r="A21" s="46"/>
      <c r="B21" s="50"/>
      <c r="C21" s="50"/>
      <c r="D21" s="48" t="s">
        <v>44</v>
      </c>
      <c r="E21" s="27">
        <v>4</v>
      </c>
      <c r="F21" s="49" t="s">
        <v>53</v>
      </c>
      <c r="G21" s="49" t="s">
        <v>53</v>
      </c>
      <c r="H21" s="24"/>
      <c r="I21" s="26"/>
      <c r="J21" s="27">
        <v>4</v>
      </c>
      <c r="K21" s="28"/>
    </row>
    <row r="22" s="2" customFormat="1" ht="37.5" customHeight="1" spans="1:11">
      <c r="A22" s="46"/>
      <c r="B22" s="50"/>
      <c r="C22" s="50"/>
      <c r="D22" s="48" t="s">
        <v>47</v>
      </c>
      <c r="E22" s="27">
        <v>2</v>
      </c>
      <c r="F22" s="49" t="s">
        <v>54</v>
      </c>
      <c r="G22" s="49" t="s">
        <v>54</v>
      </c>
      <c r="H22" s="24"/>
      <c r="I22" s="26"/>
      <c r="J22" s="27">
        <v>2</v>
      </c>
      <c r="K22" s="28"/>
    </row>
    <row r="23" s="2" customFormat="1" ht="42" spans="1:11">
      <c r="A23" s="46"/>
      <c r="B23" s="50"/>
      <c r="C23" s="47" t="s">
        <v>55</v>
      </c>
      <c r="D23" s="48" t="s">
        <v>36</v>
      </c>
      <c r="E23" s="28">
        <v>3</v>
      </c>
      <c r="F23" s="49" t="s">
        <v>56</v>
      </c>
      <c r="G23" s="27" t="s">
        <v>57</v>
      </c>
      <c r="H23" s="24"/>
      <c r="I23" s="26"/>
      <c r="J23" s="27">
        <v>3</v>
      </c>
      <c r="K23" s="28"/>
    </row>
    <row r="24" s="2" customFormat="1" ht="84" spans="1:11">
      <c r="A24" s="46"/>
      <c r="B24" s="50"/>
      <c r="C24" s="50"/>
      <c r="D24" s="48" t="s">
        <v>40</v>
      </c>
      <c r="E24" s="28">
        <v>4</v>
      </c>
      <c r="F24" s="49" t="s">
        <v>58</v>
      </c>
      <c r="G24" s="27" t="s">
        <v>57</v>
      </c>
      <c r="H24" s="24"/>
      <c r="I24" s="26"/>
      <c r="J24" s="27">
        <v>4</v>
      </c>
      <c r="K24" s="28"/>
    </row>
    <row r="25" s="2" customFormat="1" ht="34.5" customHeight="1" spans="1:11">
      <c r="A25" s="46"/>
      <c r="B25" s="50"/>
      <c r="C25" s="50"/>
      <c r="D25" s="48" t="s">
        <v>44</v>
      </c>
      <c r="E25" s="28">
        <v>3</v>
      </c>
      <c r="F25" s="49" t="s">
        <v>59</v>
      </c>
      <c r="G25" s="49" t="s">
        <v>60</v>
      </c>
      <c r="H25" s="24"/>
      <c r="I25" s="26"/>
      <c r="J25" s="27">
        <v>3</v>
      </c>
      <c r="K25" s="28"/>
    </row>
    <row r="26" s="2" customFormat="1" ht="28" spans="1:11">
      <c r="A26" s="46"/>
      <c r="B26" s="50"/>
      <c r="C26" s="50"/>
      <c r="D26" s="48" t="s">
        <v>47</v>
      </c>
      <c r="E26" s="28">
        <v>2</v>
      </c>
      <c r="F26" s="49" t="s">
        <v>61</v>
      </c>
      <c r="G26" s="49" t="s">
        <v>62</v>
      </c>
      <c r="H26" s="24"/>
      <c r="I26" s="26"/>
      <c r="J26" s="27">
        <v>2</v>
      </c>
      <c r="K26" s="28"/>
    </row>
    <row r="27" s="2" customFormat="1" ht="28" spans="1:11">
      <c r="A27" s="46"/>
      <c r="B27" s="50"/>
      <c r="C27" s="47" t="s">
        <v>63</v>
      </c>
      <c r="D27" s="48" t="s">
        <v>36</v>
      </c>
      <c r="E27" s="28">
        <v>2</v>
      </c>
      <c r="F27" s="52" t="s">
        <v>64</v>
      </c>
      <c r="G27" s="53" t="s">
        <v>65</v>
      </c>
      <c r="H27" s="19" t="s">
        <v>66</v>
      </c>
      <c r="I27" s="21"/>
      <c r="J27" s="27">
        <v>2</v>
      </c>
      <c r="K27" s="28"/>
    </row>
    <row r="28" s="2" customFormat="1" ht="28" spans="1:11">
      <c r="A28" s="46"/>
      <c r="B28" s="50"/>
      <c r="C28" s="50"/>
      <c r="D28" s="48" t="s">
        <v>40</v>
      </c>
      <c r="E28" s="28">
        <v>3</v>
      </c>
      <c r="F28" s="52" t="s">
        <v>67</v>
      </c>
      <c r="G28" s="53" t="s">
        <v>68</v>
      </c>
      <c r="H28" s="24"/>
      <c r="I28" s="26"/>
      <c r="J28" s="27">
        <v>3</v>
      </c>
      <c r="K28" s="28"/>
    </row>
    <row r="29" s="2" customFormat="1" ht="28" spans="1:11">
      <c r="A29" s="46"/>
      <c r="B29" s="50"/>
      <c r="C29" s="50"/>
      <c r="D29" s="48" t="s">
        <v>44</v>
      </c>
      <c r="E29" s="28">
        <v>3</v>
      </c>
      <c r="F29" s="52" t="s">
        <v>69</v>
      </c>
      <c r="G29" s="53" t="s">
        <v>70</v>
      </c>
      <c r="H29" s="24"/>
      <c r="I29" s="26"/>
      <c r="J29" s="27">
        <v>3</v>
      </c>
      <c r="K29" s="28"/>
    </row>
    <row r="30" s="2" customFormat="1" ht="28.5" customHeight="1" spans="1:11">
      <c r="A30" s="46"/>
      <c r="B30" s="50"/>
      <c r="C30" s="50"/>
      <c r="D30" s="48" t="s">
        <v>47</v>
      </c>
      <c r="E30" s="28">
        <v>2</v>
      </c>
      <c r="F30" s="52" t="s">
        <v>71</v>
      </c>
      <c r="G30" s="53" t="s">
        <v>72</v>
      </c>
      <c r="H30" s="24"/>
      <c r="I30" s="26"/>
      <c r="J30" s="27">
        <v>2</v>
      </c>
      <c r="K30" s="28"/>
    </row>
    <row r="31" s="2" customFormat="1" ht="28" spans="1:11">
      <c r="A31" s="46"/>
      <c r="B31" s="47" t="s">
        <v>73</v>
      </c>
      <c r="C31" s="47" t="s">
        <v>74</v>
      </c>
      <c r="D31" s="48" t="s">
        <v>36</v>
      </c>
      <c r="E31" s="28">
        <f>7+3</f>
        <v>10</v>
      </c>
      <c r="F31" s="49" t="s">
        <v>75</v>
      </c>
      <c r="G31" s="49" t="s">
        <v>75</v>
      </c>
      <c r="H31" s="19" t="s">
        <v>76</v>
      </c>
      <c r="I31" s="21"/>
      <c r="J31" s="27">
        <v>10</v>
      </c>
      <c r="K31" s="28"/>
    </row>
    <row r="32" s="2" customFormat="1" ht="70" spans="1:11">
      <c r="A32" s="46"/>
      <c r="B32" s="50"/>
      <c r="C32" s="50"/>
      <c r="D32" s="48" t="s">
        <v>40</v>
      </c>
      <c r="E32" s="28">
        <f>8+2</f>
        <v>10</v>
      </c>
      <c r="F32" s="49" t="s">
        <v>77</v>
      </c>
      <c r="G32" s="27" t="s">
        <v>78</v>
      </c>
      <c r="H32" s="24"/>
      <c r="I32" s="26"/>
      <c r="J32" s="27">
        <v>8</v>
      </c>
      <c r="K32" s="64" t="s">
        <v>79</v>
      </c>
    </row>
    <row r="33" s="2" customFormat="1" ht="28" spans="1:11">
      <c r="A33" s="46"/>
      <c r="B33" s="50"/>
      <c r="C33" s="50"/>
      <c r="D33" s="48" t="s">
        <v>44</v>
      </c>
      <c r="E33" s="28">
        <f>7+3</f>
        <v>10</v>
      </c>
      <c r="F33" s="49" t="s">
        <v>80</v>
      </c>
      <c r="G33" s="49" t="s">
        <v>80</v>
      </c>
      <c r="H33" s="24"/>
      <c r="I33" s="26"/>
      <c r="J33" s="27">
        <v>10</v>
      </c>
      <c r="K33" s="28"/>
    </row>
    <row r="34" s="2" customFormat="1" ht="83" customHeight="1" spans="1:11">
      <c r="A34" s="46"/>
      <c r="B34" s="50"/>
      <c r="C34" s="50"/>
      <c r="D34" s="48" t="s">
        <v>47</v>
      </c>
      <c r="E34" s="28">
        <f>8+2</f>
        <v>10</v>
      </c>
      <c r="F34" s="49" t="s">
        <v>81</v>
      </c>
      <c r="G34" s="27" t="s">
        <v>78</v>
      </c>
      <c r="H34" s="24"/>
      <c r="I34" s="26"/>
      <c r="J34" s="27">
        <v>8</v>
      </c>
      <c r="K34" s="64" t="s">
        <v>79</v>
      </c>
    </row>
    <row r="35" s="2" customFormat="1" ht="25.5" customHeight="1" spans="1:11">
      <c r="A35" s="54" t="s">
        <v>82</v>
      </c>
      <c r="B35" s="54"/>
      <c r="C35" s="54"/>
      <c r="D35" s="54"/>
      <c r="E35" s="54"/>
      <c r="F35" s="54"/>
      <c r="G35" s="54"/>
      <c r="H35" s="54"/>
      <c r="I35" s="54"/>
      <c r="J35" s="23">
        <f>J8+SUM(J15:J34)</f>
        <v>95</v>
      </c>
      <c r="K35" s="65"/>
    </row>
    <row r="36" s="3" customFormat="1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="4" customFormat="1" spans="1:11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</row>
    <row r="38" s="4" customFormat="1" spans="1:11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</row>
    <row r="39" s="4" customFormat="1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="4" customFormat="1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</sheetData>
  <mergeCells count="3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35:I35"/>
    <mergeCell ref="A36:K36"/>
    <mergeCell ref="A37:K37"/>
    <mergeCell ref="A38:K38"/>
    <mergeCell ref="A39:K39"/>
    <mergeCell ref="A40:K40"/>
    <mergeCell ref="A12:A13"/>
    <mergeCell ref="A14:A34"/>
    <mergeCell ref="B15:B30"/>
    <mergeCell ref="B31:B34"/>
    <mergeCell ref="C15:C18"/>
    <mergeCell ref="C19:C22"/>
    <mergeCell ref="C23:C26"/>
    <mergeCell ref="C27:C30"/>
    <mergeCell ref="C31:C34"/>
    <mergeCell ref="K8:K11"/>
    <mergeCell ref="A7:C11"/>
    <mergeCell ref="H15:I26"/>
    <mergeCell ref="H27:I30"/>
    <mergeCell ref="H31:I34"/>
  </mergeCells>
  <pageMargins left="0.354330708661417" right="0.354330708661417" top="0.393700787401575" bottom="0.393700787401575" header="0.511811023622047" footer="0.511811023622047"/>
  <pageSetup paperSize="9" scale="5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