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9000" windowHeight="6870" tabRatio="817"/>
  </bookViews>
  <sheets>
    <sheet name="中修" sheetId="1" r:id="rId1"/>
  </sheets>
  <definedNames>
    <definedName name="_xlnm.Print_Area" localSheetId="0">中修!$A$1:$K$24</definedName>
  </definedNames>
  <calcPr calcId="144525"/>
</workbook>
</file>

<file path=xl/sharedStrings.xml><?xml version="1.0" encoding="utf-8"?>
<sst xmlns="http://schemas.openxmlformats.org/spreadsheetml/2006/main" count="75" uniqueCount="73">
  <si>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</si>
  <si>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（2020年度）</t>
  </si>
  <si>
    <t>项目名称</t>
  </si>
  <si>
    <t>2020年公路养护工程追加（指令性中修第二批）</t>
  </si>
  <si>
    <t>主管部门及代码</t>
  </si>
  <si>
    <t>北京市交通委员会170</t>
  </si>
  <si>
    <t>实施单位</t>
  </si>
  <si>
    <t>北京市交通委员会昌平公路分局</t>
  </si>
  <si>
    <t>项目资金                    （万元）</t>
  </si>
  <si>
    <t>年初预算数（A）</t>
  </si>
  <si>
    <t>全年预算数（B）</t>
  </si>
  <si>
    <t>全年执行数（C）</t>
  </si>
  <si>
    <t>分值   （10分）</t>
  </si>
  <si>
    <t>执行率（C/B)</t>
  </si>
  <si>
    <t>得分</t>
  </si>
  <si>
    <t>得分计算方法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</si>
  <si>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</si>
  <si>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</si>
  <si>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</si>
  <si>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</si>
  <si>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</si>
  <si>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</si>
  <si>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</si>
  <si>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</si>
  <si>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年度目标：为保障我分局辖区内道路通行畅通，满足人民需求，保障出行安全，保障道路通行能力，维护道路等级质量，结合人大提案、12345等以其它渠道提出的意见，依据交通委文件 京交函〔2020〕863号《北京市交通委员会关于下达2020年普通公路指令性中修工程（第二批）计划的通知》计划对我分局北环路、南口交通街、南口兴隆街、昌金路、南雁路、怀长路6条道路进行中修维护，计划投资2500万元，本年申请追加使用资金2125万元。</t>
  </si>
  <si>
    <t>我单位2020年道路中修工程完成资金投资2500万元，使用资金2125万元。主要完成内容为对怀长路等6条道路进行道路中修工程，治理里程约36公里.工程完成后有效改善道路路面指标、提升使用功能，为周边居民出行提供更安全的交通环境。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</si>
  <si>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</si>
  <si>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</si>
  <si>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</si>
  <si>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</si>
  <si>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</si>
  <si>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</si>
  <si>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</si>
  <si>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未完成原因分析</t>
  </si>
  <si>
    <t>产
出
指
标
(50分)</t>
  </si>
  <si>
    <t>数量指标
（15分）</t>
  </si>
  <si>
    <t>施工路段长度</t>
  </si>
  <si>
    <t>全长36公里</t>
  </si>
  <si>
    <t>已完成年初计划6条道路中修工程共计34.779公里，其中昌金路1.5公里、北环路1.15公里、怀长路15公里、南口交通街1.604公里、南雁路15公里、南口兴隆街0.525公里</t>
  </si>
  <si>
    <t>完成值达到指标值，记满分；未达到指标值，按B/A或A/B*该指标分值记分。(即较小的数/大数*该指标分值）</t>
  </si>
  <si>
    <t>按实际情况建设</t>
  </si>
  <si>
    <t>施工路面面积</t>
  </si>
  <si>
    <t>76400平方米</t>
  </si>
  <si>
    <t>267200平方米</t>
  </si>
  <si>
    <t>质量指标
（13分）</t>
  </si>
  <si>
    <t>工程质量标准</t>
  </si>
  <si>
    <t>根据《公路工程质量检验评定标准》JTG F80/1-2017要求，工程质量等级评定为合格</t>
  </si>
  <si>
    <t>工程达到合格标准。</t>
  </si>
  <si>
    <t>实施后路面使用性能指数PQI</t>
  </si>
  <si>
    <t>不低于90</t>
  </si>
  <si>
    <t>时效指标
（12分）</t>
  </si>
  <si>
    <t>中修招标时间</t>
  </si>
  <si>
    <t>2020年9月9日完成招标工作</t>
  </si>
  <si>
    <t>9月9日完成6条路所有项目招标工作</t>
  </si>
  <si>
    <t>工程施工时间</t>
  </si>
  <si>
    <t>2020年11月15日前</t>
  </si>
  <si>
    <t>南雁路、怀长路、昌金路开工时间最早为9月27日，北环路、南口交通街、南口兴隆街开工时间为10月15日</t>
  </si>
  <si>
    <t>验收时间</t>
  </si>
  <si>
    <t>根据项目实际情况，已具备竣工验收条件的项目，及时组织验收。最晚于2020年12月31日前完成所有验收</t>
  </si>
  <si>
    <t>南雁路竣工时间最早为11月15日，北环路竣工时间最晚为12月15日</t>
  </si>
  <si>
    <t>成本指标
（10分）</t>
  </si>
  <si>
    <t>项目预算控制数</t>
  </si>
  <si>
    <t>严格控制各项费用支出，确保资金投资在2500万元以内，当年支付2125万元</t>
  </si>
  <si>
    <t>2125万元，其中南口交通街234万元、南口兴隆街85万元、北环路531万元、昌金路255万元、南雁路510万元、怀长路510万元。</t>
  </si>
  <si>
    <t>在预算控制范围内得满分，超出预算按A/B*该指标分值计分</t>
  </si>
  <si>
    <t>效
果
指
标
(40分)</t>
  </si>
  <si>
    <t>效益指标
（40分）</t>
  </si>
  <si>
    <t>社会效益</t>
  </si>
  <si>
    <t>保障道路通行能力，保障道路桥梁的安全性，维护道路等级质量，结合人大提案、12345等以其它渠道提出的意见，为周边居民及道路进行修复，确实提高居民的满意度和幸福感</t>
  </si>
  <si>
    <t>得到改善,达到预期效果</t>
  </si>
  <si>
    <t>1.若为定性指标，则根据“四档”原则计分：达成预期指标：按照指标分值的100-90%(含90%)；基本达成预期指标且效果较好：90-75%(含75%)，部分达成预期指标且具有一定效果：75-60%（含60%），未达成预期指标且效果较差：60-0%。
2.若为定量指标，完成值达到指标值，记满分；未达到指标值，按B/A或A/B*该指标分值记分（即较小的数/大数*该指标分值）。</t>
  </si>
  <si>
    <t>支撑依据不充分</t>
  </si>
  <si>
    <t>总分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</si>
</sst>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176" formatCode="0.00_ "/>
  </numFmts>
  <fonts count="32">
    <font>
      <sz val="11"/>
      <color indexed="8"/>
      <name val="宋体"/>
      <charset val="134"/>
    </font>
    <font>
      <sz val="18"/>
      <color indexed="8"/>
      <name val="宋体"/>
      <charset val="134"/>
    </font>
    <font>
      <sz val="14"/>
      <color indexed="8"/>
      <name val="宋体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sz val="16"/>
      <color indexed="8"/>
      <name val="宋体"/>
      <charset val="134"/>
    </font>
    <font>
      <b/>
      <sz val="18"/>
      <color indexed="8"/>
      <name val="宋体"/>
      <charset val="134"/>
    </font>
    <font>
      <sz val="11"/>
      <name val="宋体"/>
      <charset val="134"/>
    </font>
    <font>
      <sz val="11"/>
      <color rgb="FF000000"/>
      <name val="宋体"/>
      <charset val="134"/>
    </font>
    <font>
      <b/>
      <sz val="11"/>
      <color indexed="8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2"/>
      <name val="宋体"/>
      <charset val="134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0"/>
      <name val="Arial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63">
    <xf numFmtId="0" fontId="0" fillId="0" borderId="0">
      <alignment vertical="center"/>
    </xf>
    <xf numFmtId="0" fontId="3" fillId="0" borderId="0">
      <alignment vertical="center"/>
    </xf>
    <xf numFmtId="42" fontId="15" fillId="0" borderId="0" applyFont="0" applyFill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21" fillId="18" borderId="19" applyNumberFormat="0" applyAlignment="0" applyProtection="0">
      <alignment vertical="center"/>
    </xf>
    <xf numFmtId="44" fontId="15" fillId="0" borderId="0" applyFont="0" applyFill="0" applyBorder="0" applyAlignment="0" applyProtection="0">
      <alignment vertical="center"/>
    </xf>
    <xf numFmtId="41" fontId="15" fillId="0" borderId="0" applyFont="0" applyFill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43" fontId="3" fillId="0" borderId="0" applyFont="0" applyFill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31" fillId="0" borderId="0">
      <alignment vertical="center"/>
    </xf>
    <xf numFmtId="0" fontId="15" fillId="26" borderId="21" applyNumberFormat="0" applyFont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7" fillId="0" borderId="17" applyNumberFormat="0" applyFill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24" fillId="0" borderId="23" applyNumberFormat="0" applyFill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28" fillId="22" borderId="22" applyNumberFormat="0" applyAlignment="0" applyProtection="0">
      <alignment vertical="center"/>
    </xf>
    <xf numFmtId="0" fontId="22" fillId="22" borderId="19" applyNumberFormat="0" applyAlignment="0" applyProtection="0">
      <alignment vertical="center"/>
    </xf>
    <xf numFmtId="0" fontId="17" fillId="10" borderId="18" applyNumberFormat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26" fillId="0" borderId="20" applyNumberFormat="0" applyFill="0" applyAlignment="0" applyProtection="0">
      <alignment vertical="center"/>
    </xf>
    <xf numFmtId="0" fontId="12" fillId="0" borderId="16" applyNumberFormat="0" applyFill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8" fillId="0" borderId="0">
      <alignment vertical="center"/>
    </xf>
    <xf numFmtId="0" fontId="11" fillId="28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8" fillId="0" borderId="0">
      <alignment vertical="center"/>
    </xf>
    <xf numFmtId="0" fontId="11" fillId="7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8" fillId="0" borderId="0">
      <alignment vertical="center"/>
    </xf>
    <xf numFmtId="0" fontId="11" fillId="27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8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43" fontId="3" fillId="0" borderId="0" applyFont="0" applyFill="0" applyBorder="0" applyAlignment="0" applyProtection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</cellStyleXfs>
  <cellXfs count="75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 applyBorder="1">
      <alignment vertical="center"/>
    </xf>
    <xf numFmtId="0" fontId="4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/>
    </xf>
    <xf numFmtId="0" fontId="3" fillId="0" borderId="8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8" xfId="0" applyFont="1" applyBorder="1" applyAlignment="1">
      <alignment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textRotation="255"/>
    </xf>
    <xf numFmtId="0" fontId="3" fillId="0" borderId="2" xfId="0" applyNumberFormat="1" applyFont="1" applyBorder="1" applyAlignment="1">
      <alignment horizontal="center" vertical="center" wrapText="1"/>
    </xf>
    <xf numFmtId="0" fontId="3" fillId="0" borderId="3" xfId="0" applyNumberFormat="1" applyFont="1" applyBorder="1" applyAlignment="1">
      <alignment horizontal="center" vertical="center" wrapText="1"/>
    </xf>
    <xf numFmtId="0" fontId="3" fillId="0" borderId="4" xfId="0" applyNumberFormat="1" applyFont="1" applyBorder="1" applyAlignment="1">
      <alignment horizontal="center" vertical="center" wrapText="1"/>
    </xf>
    <xf numFmtId="0" fontId="3" fillId="0" borderId="3" xfId="0" applyFont="1" applyBorder="1">
      <alignment vertical="center"/>
    </xf>
    <xf numFmtId="0" fontId="3" fillId="0" borderId="14" xfId="0" applyFont="1" applyBorder="1" applyAlignment="1">
      <alignment horizontal="center" vertical="center" textRotation="255"/>
    </xf>
    <xf numFmtId="0" fontId="3" fillId="0" borderId="2" xfId="0" applyNumberFormat="1" applyFont="1" applyBorder="1" applyAlignment="1">
      <alignment horizontal="left" vertical="center" wrapText="1"/>
    </xf>
    <xf numFmtId="0" fontId="3" fillId="0" borderId="3" xfId="0" applyNumberFormat="1" applyFont="1" applyBorder="1" applyAlignment="1">
      <alignment horizontal="left" vertical="center" wrapText="1"/>
    </xf>
    <xf numFmtId="0" fontId="3" fillId="0" borderId="4" xfId="0" applyNumberFormat="1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textRotation="255"/>
    </xf>
    <xf numFmtId="0" fontId="7" fillId="0" borderId="8" xfId="54" applyFont="1" applyBorder="1" applyAlignment="1">
      <alignment horizontal="center" vertical="center" wrapText="1"/>
    </xf>
    <xf numFmtId="0" fontId="7" fillId="0" borderId="7" xfId="54" applyFont="1" applyFill="1" applyBorder="1" applyAlignment="1">
      <alignment horizontal="center" vertical="center" wrapText="1"/>
    </xf>
    <xf numFmtId="49" fontId="7" fillId="2" borderId="8" xfId="54" applyNumberFormat="1" applyFont="1" applyFill="1" applyBorder="1" applyAlignment="1">
      <alignment horizontal="left" vertical="center" wrapText="1"/>
    </xf>
    <xf numFmtId="0" fontId="3" fillId="0" borderId="8" xfId="58" applyFont="1" applyFill="1" applyBorder="1" applyAlignment="1">
      <alignment horizontal="center" vertical="center" wrapText="1"/>
    </xf>
    <xf numFmtId="49" fontId="7" fillId="2" borderId="2" xfId="54" applyNumberFormat="1" applyFont="1" applyFill="1" applyBorder="1" applyAlignment="1">
      <alignment horizontal="center" vertical="center" wrapText="1"/>
    </xf>
    <xf numFmtId="0" fontId="3" fillId="0" borderId="8" xfId="58" applyFont="1" applyFill="1" applyBorder="1" applyAlignment="1">
      <alignment horizontal="left" vertical="center" wrapText="1"/>
    </xf>
    <xf numFmtId="0" fontId="7" fillId="0" borderId="10" xfId="54" applyFont="1" applyFill="1" applyBorder="1" applyAlignment="1">
      <alignment horizontal="center" vertical="center" wrapText="1"/>
    </xf>
    <xf numFmtId="0" fontId="7" fillId="0" borderId="8" xfId="54" applyFont="1" applyFill="1" applyBorder="1" applyAlignment="1">
      <alignment vertical="center" wrapText="1"/>
    </xf>
    <xf numFmtId="0" fontId="7" fillId="0" borderId="8" xfId="54" applyFont="1" applyFill="1" applyBorder="1" applyAlignment="1">
      <alignment horizontal="center" vertical="center" wrapText="1"/>
    </xf>
    <xf numFmtId="0" fontId="7" fillId="0" borderId="2" xfId="47" applyFont="1" applyBorder="1" applyAlignment="1">
      <alignment horizontal="left" vertical="center" wrapText="1"/>
    </xf>
    <xf numFmtId="49" fontId="7" fillId="2" borderId="2" xfId="54" applyNumberFormat="1" applyFont="1" applyFill="1" applyBorder="1" applyAlignment="1">
      <alignment horizontal="left" vertical="center" wrapText="1"/>
    </xf>
    <xf numFmtId="0" fontId="7" fillId="0" borderId="4" xfId="54" applyFont="1" applyFill="1" applyBorder="1" applyAlignment="1">
      <alignment horizontal="center" vertical="center" wrapText="1"/>
    </xf>
    <xf numFmtId="49" fontId="7" fillId="2" borderId="4" xfId="54" applyNumberFormat="1" applyFont="1" applyFill="1" applyBorder="1" applyAlignment="1">
      <alignment horizontal="left" vertical="center" wrapText="1"/>
    </xf>
    <xf numFmtId="0" fontId="7" fillId="0" borderId="8" xfId="58" applyFont="1" applyFill="1" applyBorder="1" applyAlignment="1">
      <alignment horizontal="left" vertical="center" wrapText="1"/>
    </xf>
    <xf numFmtId="58" fontId="7" fillId="0" borderId="8" xfId="58" applyNumberFormat="1" applyFont="1" applyFill="1" applyBorder="1" applyAlignment="1">
      <alignment horizontal="left" vertical="center" wrapText="1"/>
    </xf>
    <xf numFmtId="0" fontId="7" fillId="0" borderId="4" xfId="54" applyFont="1" applyBorder="1" applyAlignment="1">
      <alignment horizontal="center" vertical="center" wrapText="1"/>
    </xf>
    <xf numFmtId="49" fontId="8" fillId="2" borderId="8" xfId="54" applyNumberFormat="1" applyFont="1" applyFill="1" applyBorder="1" applyAlignment="1">
      <alignment horizontal="left" vertical="center" wrapText="1"/>
    </xf>
    <xf numFmtId="0" fontId="3" fillId="0" borderId="15" xfId="0" applyFont="1" applyBorder="1" applyAlignment="1">
      <alignment horizontal="center" vertical="center" textRotation="255"/>
    </xf>
    <xf numFmtId="0" fontId="7" fillId="0" borderId="8" xfId="54" applyFont="1" applyBorder="1" applyAlignment="1">
      <alignment vertical="center" wrapText="1"/>
    </xf>
    <xf numFmtId="0" fontId="9" fillId="0" borderId="8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176" fontId="3" fillId="0" borderId="8" xfId="0" applyNumberFormat="1" applyFont="1" applyFill="1" applyBorder="1" applyAlignment="1">
      <alignment horizontal="center" vertical="center" wrapText="1"/>
    </xf>
    <xf numFmtId="10" fontId="3" fillId="0" borderId="8" xfId="0" applyNumberFormat="1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left" vertical="center" wrapText="1"/>
    </xf>
    <xf numFmtId="0" fontId="3" fillId="0" borderId="15" xfId="0" applyFont="1" applyFill="1" applyBorder="1" applyAlignment="1">
      <alignment horizontal="left" vertical="center" wrapText="1"/>
    </xf>
    <xf numFmtId="176" fontId="3" fillId="0" borderId="8" xfId="0" applyNumberFormat="1" applyFont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left" vertical="center" wrapText="1"/>
    </xf>
    <xf numFmtId="0" fontId="3" fillId="0" borderId="4" xfId="0" applyFont="1" applyBorder="1">
      <alignment vertical="center"/>
    </xf>
    <xf numFmtId="0" fontId="3" fillId="0" borderId="4" xfId="0" applyFont="1" applyBorder="1" applyAlignment="1">
      <alignment horizontal="center" vertical="center" wrapText="1"/>
    </xf>
    <xf numFmtId="176" fontId="4" fillId="0" borderId="0" xfId="0" applyNumberFormat="1" applyFont="1" applyAlignment="1">
      <alignment horizontal="center" vertical="center" wrapText="1"/>
    </xf>
  </cellXfs>
  <cellStyles count="63">
    <cellStyle name="常规" xfId="0" builtinId="0"/>
    <cellStyle name="常规 4 4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常规 2 2 2" xfId="37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常规 2 2" xfId="47"/>
    <cellStyle name="40% - 强调文字颜色 5" xfId="48" builtinId="47"/>
    <cellStyle name="60% - 强调文字颜色 5" xfId="49" builtinId="48"/>
    <cellStyle name="强调文字颜色 6" xfId="50" builtinId="49"/>
    <cellStyle name="常规 2 3" xfId="51"/>
    <cellStyle name="40% - 强调文字颜色 6" xfId="52" builtinId="51"/>
    <cellStyle name="60% - 强调文字颜色 6" xfId="53" builtinId="52"/>
    <cellStyle name="常规 2" xfId="54"/>
    <cellStyle name="常规 2 4" xfId="55"/>
    <cellStyle name="常规 3" xfId="56"/>
    <cellStyle name="千位分隔 2" xfId="57"/>
    <cellStyle name="常规 4" xfId="58"/>
    <cellStyle name="常规 4 2" xfId="59"/>
    <cellStyle name="常规 4 3" xfId="60"/>
    <cellStyle name="常规 5" xfId="61"/>
    <cellStyle name="常规 7" xfId="6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9"/>
  <sheetViews>
    <sheetView tabSelected="1" view="pageBreakPreview" zoomScale="85" zoomScaleNormal="85" zoomScaleSheetLayoutView="85" topLeftCell="A23" workbookViewId="0">
      <selection activeCell="H23" sqref="H23:I23"/>
    </sheetView>
  </sheetViews>
  <sheetFormatPr defaultColWidth="9" defaultRowHeight="14"/>
  <cols>
    <col min="1" max="1" width="4.12727272727273" customWidth="1"/>
    <col min="2" max="2" width="8.75454545454545" customWidth="1"/>
    <col min="3" max="3" width="10" customWidth="1"/>
    <col min="4" max="4" width="23.2545454545455" customWidth="1"/>
    <col min="5" max="6" width="15.6272727272727" style="6" customWidth="1"/>
    <col min="7" max="7" width="21.7181818181818" style="6" customWidth="1"/>
    <col min="8" max="9" width="9.62727272727273" customWidth="1"/>
    <col min="10" max="10" width="9.62727272727273" style="7" customWidth="1"/>
    <col min="11" max="11" width="17.5" customWidth="1"/>
  </cols>
  <sheetData>
    <row r="1" ht="21" spans="1:11">
      <c r="A1" s="8"/>
      <c r="B1" s="8"/>
      <c r="C1" s="8"/>
      <c r="D1" s="8"/>
      <c r="E1" s="8"/>
      <c r="F1" s="8"/>
      <c r="G1" s="8"/>
      <c r="H1" s="8"/>
      <c r="I1" s="8"/>
      <c r="J1" s="8"/>
      <c r="K1" s="8"/>
    </row>
    <row r="2" s="1" customFormat="1" ht="23" spans="1:11">
      <c r="A2" s="9" t="s">
        <v>0</v>
      </c>
      <c r="B2" s="10"/>
      <c r="C2" s="10"/>
      <c r="D2" s="10"/>
      <c r="E2" s="10"/>
      <c r="F2" s="10"/>
      <c r="G2" s="10"/>
      <c r="H2" s="10"/>
      <c r="I2" s="10"/>
      <c r="J2" s="10"/>
      <c r="K2" s="10"/>
    </row>
    <row r="3" s="2" customFormat="1" ht="17.5" spans="1:11">
      <c r="A3" s="11" t="s">
        <v>1</v>
      </c>
      <c r="B3" s="11"/>
      <c r="C3" s="11"/>
      <c r="D3" s="11"/>
      <c r="E3" s="11"/>
      <c r="F3" s="11"/>
      <c r="G3" s="11"/>
      <c r="H3" s="11"/>
      <c r="I3" s="11"/>
      <c r="J3" s="11"/>
      <c r="K3" s="11"/>
    </row>
    <row r="4" s="2" customFormat="1" ht="11.25" customHeight="1" spans="1:11">
      <c r="A4" s="12"/>
      <c r="B4" s="12"/>
      <c r="C4" s="12"/>
      <c r="D4" s="12"/>
      <c r="E4" s="13"/>
      <c r="F4" s="13"/>
      <c r="G4" s="13"/>
      <c r="H4" s="12"/>
      <c r="I4" s="12"/>
      <c r="J4" s="64"/>
      <c r="K4" s="12"/>
    </row>
    <row r="5" s="3" customFormat="1" ht="20.25" customHeight="1" spans="1:11">
      <c r="A5" s="14" t="s">
        <v>2</v>
      </c>
      <c r="B5" s="15"/>
      <c r="C5" s="16"/>
      <c r="D5" s="14" t="s">
        <v>3</v>
      </c>
      <c r="E5" s="15"/>
      <c r="F5" s="15"/>
      <c r="G5" s="15"/>
      <c r="H5" s="15"/>
      <c r="I5" s="15"/>
      <c r="J5" s="15"/>
      <c r="K5" s="16"/>
    </row>
    <row r="6" s="3" customFormat="1" ht="20.25" customHeight="1" spans="1:11">
      <c r="A6" s="14" t="s">
        <v>4</v>
      </c>
      <c r="B6" s="15"/>
      <c r="C6" s="16"/>
      <c r="D6" s="14" t="s">
        <v>5</v>
      </c>
      <c r="E6" s="15"/>
      <c r="F6" s="16"/>
      <c r="G6" s="14" t="s">
        <v>6</v>
      </c>
      <c r="H6" s="16"/>
      <c r="I6" s="14" t="s">
        <v>7</v>
      </c>
      <c r="J6" s="15"/>
      <c r="K6" s="16"/>
    </row>
    <row r="7" s="3" customFormat="1" ht="26.25" customHeight="1" spans="1:11">
      <c r="A7" s="17" t="s">
        <v>8</v>
      </c>
      <c r="B7" s="18"/>
      <c r="C7" s="19"/>
      <c r="D7" s="20"/>
      <c r="E7" s="21" t="s">
        <v>9</v>
      </c>
      <c r="F7" s="21" t="s">
        <v>10</v>
      </c>
      <c r="G7" s="21" t="s">
        <v>11</v>
      </c>
      <c r="H7" s="22" t="s">
        <v>12</v>
      </c>
      <c r="I7" s="65" t="s">
        <v>13</v>
      </c>
      <c r="J7" s="66" t="s">
        <v>14</v>
      </c>
      <c r="K7" s="21" t="s">
        <v>15</v>
      </c>
    </row>
    <row r="8" s="3" customFormat="1" ht="20.25" customHeight="1" spans="1:11">
      <c r="A8" s="23"/>
      <c r="B8" s="24"/>
      <c r="C8" s="25"/>
      <c r="D8" s="14" t="s">
        <v>16</v>
      </c>
      <c r="E8" s="21">
        <v>2125</v>
      </c>
      <c r="F8" s="21">
        <v>2125</v>
      </c>
      <c r="G8" s="21">
        <v>2125</v>
      </c>
      <c r="H8" s="21">
        <v>10</v>
      </c>
      <c r="I8" s="67">
        <f>+G8/F8</f>
        <v>1</v>
      </c>
      <c r="J8" s="66">
        <f>IF(H8*I8&lt;10,H8*I8,10)</f>
        <v>10</v>
      </c>
      <c r="K8" s="68" t="s">
        <v>17</v>
      </c>
    </row>
    <row r="9" s="3" customFormat="1" ht="20.25" customHeight="1" spans="1:11">
      <c r="A9" s="23"/>
      <c r="B9" s="24"/>
      <c r="C9" s="25"/>
      <c r="D9" s="14" t="s">
        <v>18</v>
      </c>
      <c r="E9" s="21">
        <v>2125</v>
      </c>
      <c r="F9" s="21">
        <v>2125</v>
      </c>
      <c r="G9" s="21">
        <v>2125</v>
      </c>
      <c r="H9" s="21">
        <v>10</v>
      </c>
      <c r="I9" s="67">
        <f>+G9/F9</f>
        <v>1</v>
      </c>
      <c r="J9" s="66">
        <v>10</v>
      </c>
      <c r="K9" s="69"/>
    </row>
    <row r="10" s="3" customFormat="1" ht="20.25" customHeight="1" spans="1:11">
      <c r="A10" s="23"/>
      <c r="B10" s="24"/>
      <c r="C10" s="25"/>
      <c r="D10" s="14" t="s">
        <v>19</v>
      </c>
      <c r="E10" s="26"/>
      <c r="F10" s="21"/>
      <c r="G10" s="21"/>
      <c r="H10" s="21"/>
      <c r="I10" s="21"/>
      <c r="J10" s="70"/>
      <c r="K10" s="69"/>
    </row>
    <row r="11" s="3" customFormat="1" ht="20.25" customHeight="1" spans="1:11">
      <c r="A11" s="27"/>
      <c r="B11" s="28"/>
      <c r="C11" s="29"/>
      <c r="D11" s="14" t="s">
        <v>20</v>
      </c>
      <c r="E11" s="26"/>
      <c r="F11" s="21"/>
      <c r="G11" s="21"/>
      <c r="H11" s="21"/>
      <c r="I11" s="21"/>
      <c r="J11" s="70"/>
      <c r="K11" s="71"/>
    </row>
    <row r="12" s="3" customFormat="1" ht="24" customHeight="1" spans="1:11">
      <c r="A12" s="30" t="s">
        <v>21</v>
      </c>
      <c r="B12" s="31" t="s">
        <v>22</v>
      </c>
      <c r="C12" s="32"/>
      <c r="D12" s="32"/>
      <c r="E12" s="32"/>
      <c r="F12" s="33"/>
      <c r="G12" s="31" t="s">
        <v>23</v>
      </c>
      <c r="H12" s="34"/>
      <c r="I12" s="34"/>
      <c r="J12" s="34"/>
      <c r="K12" s="72"/>
    </row>
    <row r="13" s="3" customFormat="1" ht="93.75" customHeight="1" spans="1:11">
      <c r="A13" s="35"/>
      <c r="B13" s="36" t="s">
        <v>24</v>
      </c>
      <c r="C13" s="37"/>
      <c r="D13" s="37"/>
      <c r="E13" s="37"/>
      <c r="F13" s="38"/>
      <c r="G13" s="36" t="s">
        <v>25</v>
      </c>
      <c r="H13" s="37"/>
      <c r="I13" s="37"/>
      <c r="J13" s="37"/>
      <c r="K13" s="38"/>
    </row>
    <row r="14" s="3" customFormat="1" ht="25.5" customHeight="1" spans="1:11">
      <c r="A14" s="30" t="s">
        <v>26</v>
      </c>
      <c r="B14" s="22" t="s">
        <v>27</v>
      </c>
      <c r="C14" s="21" t="s">
        <v>28</v>
      </c>
      <c r="D14" s="21" t="s">
        <v>29</v>
      </c>
      <c r="E14" s="21" t="s">
        <v>30</v>
      </c>
      <c r="F14" s="22" t="s">
        <v>31</v>
      </c>
      <c r="G14" s="21" t="s">
        <v>32</v>
      </c>
      <c r="H14" s="39" t="s">
        <v>15</v>
      </c>
      <c r="I14" s="73"/>
      <c r="J14" s="70" t="s">
        <v>14</v>
      </c>
      <c r="K14" s="22" t="s">
        <v>33</v>
      </c>
    </row>
    <row r="15" s="3" customFormat="1" ht="144.75" customHeight="1" spans="1:11">
      <c r="A15" s="40"/>
      <c r="B15" s="41" t="s">
        <v>34</v>
      </c>
      <c r="C15" s="42" t="s">
        <v>35</v>
      </c>
      <c r="D15" s="43" t="s">
        <v>36</v>
      </c>
      <c r="E15" s="44">
        <v>8</v>
      </c>
      <c r="F15" s="45" t="s">
        <v>37</v>
      </c>
      <c r="G15" s="46" t="s">
        <v>38</v>
      </c>
      <c r="H15" s="17" t="s">
        <v>39</v>
      </c>
      <c r="I15" s="19"/>
      <c r="J15" s="21">
        <v>7.73</v>
      </c>
      <c r="K15" s="21" t="s">
        <v>40</v>
      </c>
    </row>
    <row r="16" s="3" customFormat="1" spans="1:11">
      <c r="A16" s="40"/>
      <c r="B16" s="41"/>
      <c r="C16" s="47"/>
      <c r="D16" s="43" t="s">
        <v>41</v>
      </c>
      <c r="E16" s="44">
        <v>7</v>
      </c>
      <c r="F16" s="45" t="s">
        <v>42</v>
      </c>
      <c r="G16" s="48" t="s">
        <v>43</v>
      </c>
      <c r="H16" s="23"/>
      <c r="I16" s="25"/>
      <c r="J16" s="21">
        <v>7</v>
      </c>
      <c r="K16" s="21"/>
    </row>
    <row r="17" s="3" customFormat="1" ht="90" customHeight="1" spans="1:11">
      <c r="A17" s="40"/>
      <c r="B17" s="41"/>
      <c r="C17" s="49" t="s">
        <v>44</v>
      </c>
      <c r="D17" s="50" t="s">
        <v>45</v>
      </c>
      <c r="E17" s="44">
        <v>7</v>
      </c>
      <c r="F17" s="51" t="s">
        <v>46</v>
      </c>
      <c r="G17" s="46" t="s">
        <v>47</v>
      </c>
      <c r="H17" s="23"/>
      <c r="I17" s="25"/>
      <c r="J17" s="21">
        <v>7</v>
      </c>
      <c r="K17" s="21"/>
    </row>
    <row r="18" s="3" customFormat="1" ht="28" spans="1:11">
      <c r="A18" s="40"/>
      <c r="B18" s="41"/>
      <c r="C18" s="49"/>
      <c r="D18" s="50" t="s">
        <v>48</v>
      </c>
      <c r="E18" s="44">
        <v>6</v>
      </c>
      <c r="F18" s="45" t="s">
        <v>49</v>
      </c>
      <c r="G18" s="48">
        <v>92.6</v>
      </c>
      <c r="H18" s="23"/>
      <c r="I18" s="25"/>
      <c r="J18" s="21">
        <v>6</v>
      </c>
      <c r="K18" s="21"/>
    </row>
    <row r="19" s="3" customFormat="1" ht="45.75" customHeight="1" spans="1:11">
      <c r="A19" s="40"/>
      <c r="B19" s="41"/>
      <c r="C19" s="52" t="s">
        <v>50</v>
      </c>
      <c r="D19" s="53" t="s">
        <v>51</v>
      </c>
      <c r="E19" s="21">
        <v>4</v>
      </c>
      <c r="F19" s="51" t="s">
        <v>52</v>
      </c>
      <c r="G19" s="54" t="s">
        <v>53</v>
      </c>
      <c r="H19" s="23"/>
      <c r="I19" s="25"/>
      <c r="J19" s="21">
        <v>4</v>
      </c>
      <c r="K19" s="21"/>
    </row>
    <row r="20" s="3" customFormat="1" ht="98.25" customHeight="1" spans="1:11">
      <c r="A20" s="40"/>
      <c r="B20" s="41"/>
      <c r="C20" s="52"/>
      <c r="D20" s="53" t="s">
        <v>54</v>
      </c>
      <c r="E20" s="21">
        <v>4</v>
      </c>
      <c r="F20" s="51" t="s">
        <v>55</v>
      </c>
      <c r="G20" s="54" t="s">
        <v>56</v>
      </c>
      <c r="H20" s="23"/>
      <c r="I20" s="25"/>
      <c r="J20" s="21">
        <v>4</v>
      </c>
      <c r="K20" s="21"/>
    </row>
    <row r="21" s="3" customFormat="1" ht="98" spans="1:11">
      <c r="A21" s="40"/>
      <c r="B21" s="41"/>
      <c r="C21" s="52"/>
      <c r="D21" s="53" t="s">
        <v>57</v>
      </c>
      <c r="E21" s="21">
        <v>4</v>
      </c>
      <c r="F21" s="51" t="s">
        <v>58</v>
      </c>
      <c r="G21" s="55" t="s">
        <v>59</v>
      </c>
      <c r="H21" s="23"/>
      <c r="I21" s="25"/>
      <c r="J21" s="21">
        <v>4</v>
      </c>
      <c r="K21" s="21"/>
    </row>
    <row r="22" s="3" customFormat="1" ht="107.25" customHeight="1" spans="1:11">
      <c r="A22" s="40"/>
      <c r="B22" s="41"/>
      <c r="C22" s="56" t="s">
        <v>60</v>
      </c>
      <c r="D22" s="57" t="s">
        <v>61</v>
      </c>
      <c r="E22" s="21">
        <v>10</v>
      </c>
      <c r="F22" s="51" t="s">
        <v>62</v>
      </c>
      <c r="G22" s="46" t="s">
        <v>63</v>
      </c>
      <c r="H22" s="39" t="s">
        <v>64</v>
      </c>
      <c r="I22" s="73"/>
      <c r="J22" s="21">
        <v>10</v>
      </c>
      <c r="K22" s="21"/>
    </row>
    <row r="23" s="3" customFormat="1" ht="286" customHeight="1" spans="1:11">
      <c r="A23" s="58"/>
      <c r="B23" s="59" t="s">
        <v>65</v>
      </c>
      <c r="C23" s="59" t="s">
        <v>66</v>
      </c>
      <c r="D23" s="43" t="s">
        <v>67</v>
      </c>
      <c r="E23" s="21">
        <v>40</v>
      </c>
      <c r="F23" s="51" t="s">
        <v>68</v>
      </c>
      <c r="G23" s="46" t="s">
        <v>69</v>
      </c>
      <c r="H23" s="39" t="s">
        <v>70</v>
      </c>
      <c r="I23" s="73"/>
      <c r="J23" s="21">
        <v>35</v>
      </c>
      <c r="K23" s="21" t="s">
        <v>71</v>
      </c>
    </row>
    <row r="24" s="3" customFormat="1" ht="20.25" customHeight="1" spans="1:11">
      <c r="A24" s="60" t="s">
        <v>72</v>
      </c>
      <c r="B24" s="60"/>
      <c r="C24" s="60"/>
      <c r="D24" s="60"/>
      <c r="E24" s="60"/>
      <c r="F24" s="60"/>
      <c r="G24" s="60"/>
      <c r="H24" s="60"/>
      <c r="I24" s="60"/>
      <c r="J24" s="70">
        <f>J8+SUM(J15:J23)</f>
        <v>94.73</v>
      </c>
      <c r="K24" s="26"/>
    </row>
    <row r="25" s="4" customFormat="1" ht="15" spans="1:11">
      <c r="A25" s="61"/>
      <c r="B25" s="61"/>
      <c r="C25" s="61"/>
      <c r="D25" s="61"/>
      <c r="E25" s="61"/>
      <c r="F25" s="61"/>
      <c r="G25" s="61"/>
      <c r="H25" s="61"/>
      <c r="I25" s="61"/>
      <c r="J25" s="61"/>
      <c r="K25" s="61"/>
    </row>
    <row r="26" s="5" customFormat="1" ht="15" spans="1:11">
      <c r="A26" s="62"/>
      <c r="B26" s="62"/>
      <c r="C26" s="62"/>
      <c r="D26" s="62"/>
      <c r="E26" s="62"/>
      <c r="F26" s="62"/>
      <c r="G26" s="62"/>
      <c r="H26" s="62"/>
      <c r="I26" s="62"/>
      <c r="J26" s="62"/>
      <c r="K26" s="62"/>
    </row>
    <row r="27" s="5" customFormat="1" ht="15" spans="1:11">
      <c r="A27" s="62"/>
      <c r="B27" s="62"/>
      <c r="C27" s="62"/>
      <c r="D27" s="62"/>
      <c r="E27" s="62"/>
      <c r="F27" s="62"/>
      <c r="G27" s="62"/>
      <c r="H27" s="62"/>
      <c r="I27" s="62"/>
      <c r="J27" s="62"/>
      <c r="K27" s="62"/>
    </row>
    <row r="28" s="5" customFormat="1" ht="15" spans="1:11">
      <c r="A28" s="61"/>
      <c r="B28" s="61"/>
      <c r="C28" s="61"/>
      <c r="D28" s="61"/>
      <c r="E28" s="61"/>
      <c r="F28" s="61"/>
      <c r="G28" s="61"/>
      <c r="H28" s="61"/>
      <c r="I28" s="61"/>
      <c r="J28" s="61"/>
      <c r="K28" s="61"/>
    </row>
    <row r="29" s="5" customFormat="1" ht="15" spans="5:10">
      <c r="E29" s="63"/>
      <c r="F29" s="63"/>
      <c r="G29" s="63"/>
      <c r="J29" s="74"/>
    </row>
  </sheetData>
  <mergeCells count="30">
    <mergeCell ref="A1:K1"/>
    <mergeCell ref="A2:K2"/>
    <mergeCell ref="A3:K3"/>
    <mergeCell ref="A5:C5"/>
    <mergeCell ref="D5:K5"/>
    <mergeCell ref="A6:C6"/>
    <mergeCell ref="D6:F6"/>
    <mergeCell ref="G6:H6"/>
    <mergeCell ref="I6:K6"/>
    <mergeCell ref="B12:F12"/>
    <mergeCell ref="G12:K12"/>
    <mergeCell ref="B13:F13"/>
    <mergeCell ref="G13:K13"/>
    <mergeCell ref="H14:I14"/>
    <mergeCell ref="H22:I22"/>
    <mergeCell ref="H23:I23"/>
    <mergeCell ref="A24:I24"/>
    <mergeCell ref="A25:K25"/>
    <mergeCell ref="A26:K26"/>
    <mergeCell ref="A27:K27"/>
    <mergeCell ref="A28:K28"/>
    <mergeCell ref="A12:A13"/>
    <mergeCell ref="A14:A23"/>
    <mergeCell ref="B15:B22"/>
    <mergeCell ref="C15:C16"/>
    <mergeCell ref="C17:C18"/>
    <mergeCell ref="C19:C21"/>
    <mergeCell ref="K8:K11"/>
    <mergeCell ref="A7:C11"/>
    <mergeCell ref="H15:I21"/>
  </mergeCells>
  <printOptions horizontalCentered="1" verticalCentered="1"/>
  <pageMargins left="0.354166666666667" right="0.354166666666667" top="0.590277777777778" bottom="0.590277777777778" header="0.511805555555556" footer="0.511805555555556"/>
  <pageSetup paperSize="9" scale="60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中修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dcterms:created xsi:type="dcterms:W3CDTF">2018-03-28T06:56:00Z</dcterms:created>
  <cp:lastPrinted>2021-03-03T07:55:00Z</cp:lastPrinted>
  <dcterms:modified xsi:type="dcterms:W3CDTF">2021-06-02T07:00:51Z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2052-11.1.0.9192</vt:lpwstr>
  </property>
  <property fmtid="{D5CDD505-2E9C-101B-9397-08002B2CF9AE}" pid="3" name="ICV">
    <vt:lpwstr>F728DB2CDE7742F48263CBCB855C3477</vt:lpwstr>
  </property>
</Properties>
</file>