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2.信息系统建设维护" sheetId="18" r:id="rId1"/>
  </sheets>
  <definedNames>
    <definedName name="_xlnm.Print_Area" localSheetId="0">'2.信息系统建设维护'!$A$1:$K$24</definedName>
  </definedNames>
  <calcPr calcId="144525"/>
</workbook>
</file>

<file path=xl/sharedStrings.xml><?xml version="1.0" encoding="utf-8"?>
<sst xmlns="http://schemas.openxmlformats.org/spreadsheetml/2006/main" count="63" uniqueCount="58">
  <si>
    <r>
      <rPr>
        <b/>
        <sz val="18"/>
        <color indexed="8"/>
        <rFont val="宋体"/>
        <charset val="134"/>
      </rPr>
      <t>项目支出绩效自评表</t>
    </r>
    <r>
      <rPr>
        <sz val="18"/>
        <color indexed="8"/>
        <rFont val="宋体"/>
        <charset val="134"/>
      </rPr>
      <t xml:space="preserve"> </t>
    </r>
  </si>
  <si>
    <t>（2020年度）</t>
  </si>
  <si>
    <t>项目名称</t>
  </si>
  <si>
    <t>2020年隧道提质升级改造工程</t>
  </si>
  <si>
    <t>主管部门及代码</t>
  </si>
  <si>
    <r>
      <rPr>
        <sz val="11"/>
        <color theme="1"/>
        <rFont val="宋体"/>
        <charset val="134"/>
      </rPr>
      <t>北京市交通委员会1</t>
    </r>
    <r>
      <rPr>
        <sz val="11"/>
        <color rgb="FF000000"/>
        <rFont val="宋体"/>
        <charset val="134"/>
      </rPr>
      <t>70</t>
    </r>
  </si>
  <si>
    <t>实施单位</t>
  </si>
  <si>
    <t>北京市交通委员会密云公路分局</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</si>
  <si>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</si>
  <si>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</si>
  <si>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</si>
  <si>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</si>
  <si>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</si>
  <si>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</si>
  <si>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</si>
  <si>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</si>
  <si>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</si>
  <si>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</si>
  <si>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</si>
  <si>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</si>
  <si>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</si>
  <si>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</si>
  <si>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</si>
  <si>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</si>
  <si>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项目期目标（2019年—2020年）：本项目涉及火郎峪隧道、前沙岭隧道、古北口1#隧道、古北口2#隧道、二道河隧道等16个隧道，其中中隧道2座，短隧道14座。本次隧道提质升级改造主要包括隧道照明设施、通风设施、交通安全设施、监控设施的施工工作。具体包括（1）完善公路隧道照明设施，确保隧道照明设施功能完备、运行可靠；（2）完善公路隧道通风设施，确保通风设施远程/本地可控、运行可靠；（3）完善公路隧道交通安全设施，确保隧道洞口横断面变化过渡衔接有效，标志标线清晰、设置合理，并结合实际运营情况对包括公路隧道监控、消防等其他交通工程与附属设施进行完善。该项目完成后分局管养道路路网运行监测能力得到很大提升，提高公路信息化管理与服务能力，同时该工程的实施对全区经济社会的协调发展和可持续发展产生较大推动作用。
年度目标：加快公路隧道提质升级，提升路网运行监测能力，提高公路信息化管理与服务能力，更好的为公众安全便捷出行服务，同时该工程的实施对全区经济社会的协调发展和可持续发展产生较大推动作用。</t>
  </si>
  <si>
    <t>本次提质升级工程包括火郎峪隧道、前沙岭隧道、古北口1#隧道、古北口2#隧道、二道河隧道、横岭根隧道、张家坟1#隧道、张家坟2#隧道、贾峪隧道、南对峪隧道、烟囱沟隧道、大龙门沟隧道、半城子共计16座隧道的供配电设施、照明设施、通风设施、消防设施、监控与通信设施、交通安全设施提质升级工作，按《公路工程质量检验评定标准》验收合格。</t>
  </si>
  <si>
    <t>绩效指标</t>
  </si>
  <si>
    <t>一级指标</t>
  </si>
  <si>
    <t>二级指标</t>
  </si>
  <si>
    <t>三级指标</t>
  </si>
  <si>
    <t>分值</t>
  </si>
  <si>
    <t>年度指标值(A)</t>
  </si>
  <si>
    <t>全年实际值(B)</t>
  </si>
  <si>
    <t>未完成原因分析</t>
  </si>
  <si>
    <t>产
出
指
标
(50分)</t>
  </si>
  <si>
    <t>数量指标
（15分）</t>
  </si>
  <si>
    <t>工程规模</t>
  </si>
  <si>
    <t>涉及16座隧道，其中，中隧道2座，短隧道14座。主要包括隧道照明设施、通风设施、交通安全设施、监控设施的施工工作</t>
  </si>
  <si>
    <t>16座隧道</t>
  </si>
  <si>
    <r>
      <rPr>
        <sz val="11"/>
        <color theme="1"/>
        <rFont val="宋体"/>
        <charset val="134"/>
      </rPr>
      <t>完成值达到指标值，记满分；未达到指标值，按</t>
    </r>
    <r>
      <rPr>
        <sz val="11"/>
        <color indexed="8"/>
        <rFont val="宋体"/>
        <charset val="134"/>
      </rPr>
      <t>B/A或A/B*该指标分值记分。(即较小的数/大数*该指标分值）</t>
    </r>
  </si>
  <si>
    <t>质量指标
（13分）</t>
  </si>
  <si>
    <t>工程质量标准</t>
  </si>
  <si>
    <t>根据《公路隧道体质升级行动技术指南》、《公路工程质量检验评定标准》JTG F80/1-2017要求，该项目工程质量及设备完好率达到合格标准</t>
  </si>
  <si>
    <t>时效指标
（12分）</t>
  </si>
  <si>
    <t>工程施工进度</t>
  </si>
  <si>
    <t>2019年12月份开工，2020年8月完工，2020年9月交工验收</t>
  </si>
  <si>
    <t>成本指标
（10分）</t>
  </si>
  <si>
    <t>项目预算控制数</t>
  </si>
  <si>
    <t>205万元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</si>
  <si>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</si>
  <si>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</si>
  <si>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</si>
  <si>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</si>
  <si>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完成隧道提质升级工作，提高隧道的安全等级，公众安全便捷出行服务，社会满意度90%</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</si>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</sst>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color indexed="8"/>
      <name val="宋体"/>
      <charset val="134"/>
    </font>
    <font>
      <sz val="11"/>
      <name val="宋体"/>
      <charset val="134"/>
    </font>
    <font>
      <b/>
      <sz val="11"/>
      <color theme="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5"/>
      <color theme="3"/>
      <name val="宋体"/>
      <charset val="134"/>
      <scheme val="minor"/>
    </font>
    <font>
      <sz val="12"/>
      <name val="宋体"/>
      <charset val="134"/>
    </font>
    <font>
      <sz val="11"/>
      <color rgb="FF9C6500"/>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000000"/>
      <name val="宋体"/>
      <charset val="134"/>
    </font>
  </fonts>
  <fills count="33">
    <fill>
      <patternFill patternType="none"/>
    </fill>
    <fill>
      <patternFill patternType="gray125"/>
    </fill>
    <fill>
      <patternFill patternType="solid">
        <fgColor theme="9"/>
        <bgColor indexed="64"/>
      </patternFill>
    </fill>
    <fill>
      <patternFill patternType="solid">
        <fgColor theme="7"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7"/>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A5A5A5"/>
        <bgColor indexed="64"/>
      </patternFill>
    </fill>
    <fill>
      <patternFill patternType="solid">
        <fgColor theme="8"/>
        <bgColor indexed="64"/>
      </patternFill>
    </fill>
    <fill>
      <patternFill patternType="solid">
        <fgColor theme="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14"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0" borderId="0" applyNumberFormat="0" applyBorder="0" applyAlignment="0" applyProtection="0">
      <alignment vertical="center"/>
    </xf>
    <xf numFmtId="0" fontId="15" fillId="5" borderId="0" applyNumberFormat="0" applyBorder="0" applyAlignment="0" applyProtection="0">
      <alignment vertical="center"/>
    </xf>
    <xf numFmtId="43" fontId="7" fillId="0" borderId="0" applyFont="0" applyFill="0" applyBorder="0" applyAlignment="0" applyProtection="0">
      <alignment vertical="center"/>
    </xf>
    <xf numFmtId="0" fontId="12" fillId="1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xf numFmtId="0" fontId="0" fillId="9" borderId="18" applyNumberFormat="0" applyFont="0" applyAlignment="0" applyProtection="0">
      <alignment vertical="center"/>
    </xf>
    <xf numFmtId="0" fontId="12" fillId="17"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6" fillId="0" borderId="17" applyNumberFormat="0" applyFill="0" applyAlignment="0" applyProtection="0">
      <alignment vertical="center"/>
    </xf>
    <xf numFmtId="0" fontId="22" fillId="0" borderId="17" applyNumberFormat="0" applyFill="0" applyAlignment="0" applyProtection="0">
      <alignment vertical="center"/>
    </xf>
    <xf numFmtId="0" fontId="12" fillId="29" borderId="0" applyNumberFormat="0" applyBorder="0" applyAlignment="0" applyProtection="0">
      <alignment vertical="center"/>
    </xf>
    <xf numFmtId="0" fontId="26" fillId="0" borderId="22" applyNumberFormat="0" applyFill="0" applyAlignment="0" applyProtection="0">
      <alignment vertical="center"/>
    </xf>
    <xf numFmtId="0" fontId="12" fillId="8" borderId="0" applyNumberFormat="0" applyBorder="0" applyAlignment="0" applyProtection="0">
      <alignment vertical="center"/>
    </xf>
    <xf numFmtId="0" fontId="25" fillId="16" borderId="21" applyNumberFormat="0" applyAlignment="0" applyProtection="0">
      <alignment vertical="center"/>
    </xf>
    <xf numFmtId="0" fontId="19" fillId="16" borderId="16" applyNumberFormat="0" applyAlignment="0" applyProtection="0">
      <alignment vertical="center"/>
    </xf>
    <xf numFmtId="0" fontId="21" fillId="22" borderId="20" applyNumberFormat="0" applyAlignment="0" applyProtection="0">
      <alignment vertical="center"/>
    </xf>
    <xf numFmtId="0" fontId="13" fillId="30" borderId="0" applyNumberFormat="0" applyBorder="0" applyAlignment="0" applyProtection="0">
      <alignment vertical="center"/>
    </xf>
    <xf numFmtId="0" fontId="12" fillId="21" borderId="0" applyNumberFormat="0" applyBorder="0" applyAlignment="0" applyProtection="0">
      <alignment vertical="center"/>
    </xf>
    <xf numFmtId="0" fontId="20" fillId="0" borderId="19" applyNumberFormat="0" applyFill="0" applyAlignment="0" applyProtection="0">
      <alignment vertical="center"/>
    </xf>
    <xf numFmtId="0" fontId="29" fillId="0" borderId="23" applyNumberFormat="0" applyFill="0" applyAlignment="0" applyProtection="0">
      <alignment vertical="center"/>
    </xf>
    <xf numFmtId="0" fontId="24" fillId="27" borderId="0" applyNumberFormat="0" applyBorder="0" applyAlignment="0" applyProtection="0">
      <alignment vertical="center"/>
    </xf>
    <xf numFmtId="0" fontId="18" fillId="12" borderId="0" applyNumberFormat="0" applyBorder="0" applyAlignment="0" applyProtection="0">
      <alignment vertical="center"/>
    </xf>
    <xf numFmtId="0" fontId="13" fillId="26" borderId="0" applyNumberFormat="0" applyBorder="0" applyAlignment="0" applyProtection="0">
      <alignment vertical="center"/>
    </xf>
    <xf numFmtId="0" fontId="12" fillId="24" borderId="0" applyNumberFormat="0" applyBorder="0" applyAlignment="0" applyProtection="0">
      <alignment vertical="center"/>
    </xf>
    <xf numFmtId="0" fontId="17" fillId="0" borderId="0"/>
    <xf numFmtId="0" fontId="13" fillId="7" borderId="0" applyNumberFormat="0" applyBorder="0" applyAlignment="0" applyProtection="0">
      <alignment vertical="center"/>
    </xf>
    <xf numFmtId="0" fontId="13" fillId="15" borderId="0" applyNumberFormat="0" applyBorder="0" applyAlignment="0" applyProtection="0">
      <alignment vertical="center"/>
    </xf>
    <xf numFmtId="0" fontId="13" fillId="14" borderId="0" applyNumberFormat="0" applyBorder="0" applyAlignment="0" applyProtection="0">
      <alignment vertical="center"/>
    </xf>
    <xf numFmtId="0" fontId="13" fillId="20" borderId="0" applyNumberFormat="0" applyBorder="0" applyAlignment="0" applyProtection="0">
      <alignment vertical="center"/>
    </xf>
    <xf numFmtId="0" fontId="12" fillId="19" borderId="0" applyNumberFormat="0" applyBorder="0" applyAlignment="0" applyProtection="0">
      <alignment vertical="center"/>
    </xf>
    <xf numFmtId="0" fontId="12" fillId="11" borderId="0" applyNumberFormat="0" applyBorder="0" applyAlignment="0" applyProtection="0">
      <alignment vertical="center"/>
    </xf>
    <xf numFmtId="0" fontId="13" fillId="3" borderId="0" applyNumberFormat="0" applyBorder="0" applyAlignment="0" applyProtection="0">
      <alignment vertical="center"/>
    </xf>
    <xf numFmtId="0" fontId="13" fillId="6" borderId="0" applyNumberFormat="0" applyBorder="0" applyAlignment="0" applyProtection="0">
      <alignment vertical="center"/>
    </xf>
    <xf numFmtId="0" fontId="12" fillId="23" borderId="0" applyNumberFormat="0" applyBorder="0" applyAlignment="0" applyProtection="0">
      <alignment vertical="center"/>
    </xf>
    <xf numFmtId="0" fontId="17" fillId="0" borderId="0"/>
    <xf numFmtId="0" fontId="13" fillId="28" borderId="0" applyNumberFormat="0" applyBorder="0" applyAlignment="0" applyProtection="0">
      <alignment vertical="center"/>
    </xf>
    <xf numFmtId="0" fontId="12" fillId="31" borderId="0" applyNumberFormat="0" applyBorder="0" applyAlignment="0" applyProtection="0">
      <alignment vertical="center"/>
    </xf>
    <xf numFmtId="0" fontId="12" fillId="2" borderId="0" applyNumberFormat="0" applyBorder="0" applyAlignment="0" applyProtection="0">
      <alignment vertical="center"/>
    </xf>
    <xf numFmtId="0" fontId="17" fillId="0" borderId="0"/>
    <xf numFmtId="0" fontId="13" fillId="25" borderId="0" applyNumberFormat="0" applyBorder="0" applyAlignment="0" applyProtection="0">
      <alignment vertical="center"/>
    </xf>
    <xf numFmtId="0" fontId="12" fillId="32" borderId="0" applyNumberFormat="0" applyBorder="0" applyAlignment="0" applyProtection="0">
      <alignment vertical="center"/>
    </xf>
    <xf numFmtId="0" fontId="17" fillId="0" borderId="0"/>
    <xf numFmtId="0" fontId="7" fillId="0" borderId="0">
      <alignment vertical="center"/>
    </xf>
    <xf numFmtId="0" fontId="7" fillId="0" borderId="0">
      <alignment vertical="center"/>
    </xf>
    <xf numFmtId="43" fontId="9" fillId="0" borderId="0" applyFont="0" applyFill="0" applyBorder="0" applyAlignment="0" applyProtection="0">
      <alignment vertical="center"/>
    </xf>
    <xf numFmtId="0" fontId="7" fillId="0" borderId="0"/>
    <xf numFmtId="0" fontId="7" fillId="0" borderId="0"/>
    <xf numFmtId="0" fontId="9" fillId="0" borderId="0"/>
    <xf numFmtId="0" fontId="9" fillId="0" borderId="0">
      <alignment vertical="center"/>
    </xf>
    <xf numFmtId="0" fontId="3" fillId="0" borderId="0"/>
  </cellStyleXfs>
  <cellXfs count="8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8" xfId="0" applyFont="1" applyFill="1" applyBorder="1" applyAlignment="1">
      <alignment vertical="center"/>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7" fillId="0" borderId="8" xfId="0" applyFont="1" applyFill="1" applyBorder="1" applyAlignment="1">
      <alignment horizontal="center" vertical="center"/>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4" xfId="0" applyFont="1" applyFill="1" applyBorder="1" applyAlignment="1">
      <alignment vertical="center"/>
    </xf>
    <xf numFmtId="0" fontId="7" fillId="0" borderId="13" xfId="0" applyFont="1" applyFill="1" applyBorder="1" applyAlignment="1">
      <alignment horizontal="center" vertical="center" textRotation="255"/>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Font="1" applyBorder="1">
      <alignment vertical="center"/>
    </xf>
    <xf numFmtId="0" fontId="7" fillId="0" borderId="14" xfId="0" applyFont="1" applyFill="1" applyBorder="1" applyAlignment="1">
      <alignment horizontal="center" vertical="center" textRotation="255"/>
    </xf>
    <xf numFmtId="0" fontId="7" fillId="0" borderId="2" xfId="0" applyNumberFormat="1" applyFont="1" applyFill="1" applyBorder="1" applyAlignment="1">
      <alignment horizontal="left" vertical="top" wrapText="1"/>
    </xf>
    <xf numFmtId="0" fontId="7" fillId="0" borderId="3" xfId="0" applyNumberFormat="1" applyFont="1" applyFill="1" applyBorder="1" applyAlignment="1">
      <alignment horizontal="left" vertical="top" wrapText="1"/>
    </xf>
    <xf numFmtId="0" fontId="7" fillId="0" borderId="4" xfId="0" applyNumberFormat="1" applyFont="1" applyFill="1" applyBorder="1" applyAlignment="1">
      <alignment horizontal="left" vertical="top" wrapText="1"/>
    </xf>
    <xf numFmtId="0" fontId="7" fillId="0" borderId="2" xfId="0" applyNumberFormat="1" applyFont="1" applyBorder="1" applyAlignment="1">
      <alignment horizontal="left" vertical="center" wrapText="1"/>
    </xf>
    <xf numFmtId="0" fontId="7" fillId="0" borderId="3" xfId="0" applyNumberFormat="1" applyFont="1" applyBorder="1" applyAlignment="1">
      <alignment horizontal="left"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5" xfId="0" applyFont="1" applyBorder="1" applyAlignment="1">
      <alignment horizontal="center" vertical="center" textRotation="255"/>
    </xf>
    <xf numFmtId="0" fontId="10" fillId="0" borderId="13" xfId="54" applyFont="1" applyBorder="1" applyAlignment="1">
      <alignment horizontal="center" vertical="center" wrapText="1"/>
    </xf>
    <xf numFmtId="49" fontId="7" fillId="0" borderId="8" xfId="0" applyNumberFormat="1" applyFont="1" applyBorder="1" applyAlignment="1">
      <alignment horizontal="left" vertical="center"/>
    </xf>
    <xf numFmtId="0" fontId="7" fillId="0" borderId="8" xfId="58" applyFont="1" applyFill="1" applyBorder="1" applyAlignment="1">
      <alignment horizontal="center" vertical="center" wrapText="1"/>
    </xf>
    <xf numFmtId="0" fontId="7" fillId="0" borderId="8" xfId="1" applyFont="1" applyBorder="1" applyAlignment="1">
      <alignment horizontal="left" vertical="center" wrapText="1"/>
    </xf>
    <xf numFmtId="0" fontId="7" fillId="0" borderId="8" xfId="1" applyFont="1" applyBorder="1" applyAlignment="1">
      <alignment horizontal="center" vertical="center" wrapText="1"/>
    </xf>
    <xf numFmtId="0" fontId="7" fillId="0" borderId="5" xfId="0" applyFont="1" applyBorder="1" applyAlignment="1">
      <alignment horizontal="center" vertical="center" wrapText="1"/>
    </xf>
    <xf numFmtId="0" fontId="10" fillId="0" borderId="15" xfId="54" applyFont="1" applyBorder="1" applyAlignment="1">
      <alignment horizontal="center" vertical="center" wrapText="1"/>
    </xf>
    <xf numFmtId="49" fontId="7" fillId="0" borderId="8" xfId="0" applyNumberFormat="1" applyFont="1" applyFill="1" applyBorder="1" applyAlignment="1">
      <alignment horizontal="left" vertical="center"/>
    </xf>
    <xf numFmtId="9" fontId="7" fillId="0" borderId="8" xfId="1" applyNumberFormat="1" applyFont="1" applyBorder="1" applyAlignment="1">
      <alignment horizontal="left" vertical="center" wrapText="1"/>
    </xf>
    <xf numFmtId="0" fontId="7" fillId="0" borderId="9" xfId="0" applyFont="1" applyBorder="1" applyAlignment="1">
      <alignment horizontal="center" vertical="center" wrapText="1"/>
    </xf>
    <xf numFmtId="0" fontId="7" fillId="0" borderId="8" xfId="0" applyFont="1" applyFill="1" applyBorder="1" applyAlignment="1">
      <alignment horizontal="left" vertical="center"/>
    </xf>
    <xf numFmtId="9" fontId="7" fillId="0" borderId="8" xfId="0" applyNumberFormat="1" applyFont="1" applyBorder="1" applyAlignment="1">
      <alignment horizontal="left" vertical="center" wrapText="1"/>
    </xf>
    <xf numFmtId="0" fontId="7" fillId="0" borderId="8" xfId="0" applyFont="1" applyBorder="1" applyAlignment="1">
      <alignment horizontal="left" vertical="center"/>
    </xf>
    <xf numFmtId="9" fontId="7" fillId="0" borderId="8" xfId="0" applyNumberFormat="1" applyFont="1" applyBorder="1" applyAlignment="1">
      <alignment horizontal="center" vertical="center"/>
    </xf>
    <xf numFmtId="0" fontId="10" fillId="0" borderId="8" xfId="54" applyFont="1" applyBorder="1" applyAlignment="1">
      <alignment horizontal="center" vertical="center" wrapText="1"/>
    </xf>
    <xf numFmtId="0" fontId="7" fillId="0" borderId="8" xfId="0" applyFont="1" applyBorder="1" applyAlignment="1">
      <alignment horizontal="left" vertical="center" wrapText="1"/>
    </xf>
    <xf numFmtId="0" fontId="11" fillId="0" borderId="8"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7"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7" fillId="0" borderId="8" xfId="0" applyNumberFormat="1"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176" fontId="7" fillId="0" borderId="8" xfId="0" applyNumberFormat="1" applyFont="1" applyBorder="1" applyAlignment="1">
      <alignment horizontal="center" vertical="center" wrapText="1"/>
    </xf>
    <xf numFmtId="0" fontId="7" fillId="0" borderId="14" xfId="0" applyFont="1" applyFill="1" applyBorder="1" applyAlignment="1">
      <alignment horizontal="left" vertical="center" wrapText="1"/>
    </xf>
    <xf numFmtId="0" fontId="7" fillId="0" borderId="4" xfId="0" applyFont="1" applyBorder="1">
      <alignment vertical="center"/>
    </xf>
    <xf numFmtId="0" fontId="7" fillId="0" borderId="4" xfId="0" applyNumberFormat="1" applyFont="1" applyBorder="1" applyAlignment="1">
      <alignment horizontal="left"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pageSetUpPr fitToPage="1"/>
  </sheetPr>
  <dimension ref="A1:K25"/>
  <sheetViews>
    <sheetView tabSelected="1" zoomScale="70" zoomScaleNormal="70" workbookViewId="0">
      <selection activeCell="H19" sqref="H19:I19"/>
    </sheetView>
  </sheetViews>
  <sheetFormatPr defaultColWidth="9" defaultRowHeight="14"/>
  <cols>
    <col min="1" max="1" width="4.12727272727273" customWidth="1"/>
    <col min="2" max="3" width="9.87272727272727" customWidth="1"/>
    <col min="4" max="4" width="20.5" customWidth="1"/>
    <col min="5" max="5" width="16.2545454545455" style="5" customWidth="1"/>
    <col min="6" max="6" width="18.3727272727273" style="5" customWidth="1"/>
    <col min="7" max="7" width="17.2545454545455" style="5" customWidth="1"/>
    <col min="8" max="9" width="13.8727272727273" customWidth="1"/>
    <col min="10" max="10" width="8.5" style="6" customWidth="1"/>
    <col min="11" max="11" width="14.6272727272727"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12" customHeight="1" spans="1:11">
      <c r="A4" s="11"/>
      <c r="B4" s="11"/>
      <c r="C4" s="11"/>
      <c r="D4" s="11"/>
      <c r="E4" s="12"/>
      <c r="F4" s="12"/>
      <c r="G4" s="12"/>
      <c r="H4" s="11"/>
      <c r="I4" s="11"/>
      <c r="J4" s="74"/>
      <c r="K4" s="11"/>
    </row>
    <row r="5" s="3" customFormat="1" ht="20.25" customHeight="1" spans="1:11">
      <c r="A5" s="13" t="s">
        <v>2</v>
      </c>
      <c r="B5" s="14"/>
      <c r="C5" s="15"/>
      <c r="D5" s="13" t="s">
        <v>3</v>
      </c>
      <c r="E5" s="14"/>
      <c r="F5" s="14"/>
      <c r="G5" s="14"/>
      <c r="H5" s="14"/>
      <c r="I5" s="14"/>
      <c r="J5" s="14"/>
      <c r="K5" s="15"/>
    </row>
    <row r="6" s="3" customFormat="1" ht="20.25" customHeight="1" spans="1:11">
      <c r="A6" s="16" t="s">
        <v>4</v>
      </c>
      <c r="B6" s="17"/>
      <c r="C6" s="18"/>
      <c r="D6" s="19" t="s">
        <v>5</v>
      </c>
      <c r="E6" s="20"/>
      <c r="F6" s="21"/>
      <c r="G6" s="13" t="s">
        <v>6</v>
      </c>
      <c r="H6" s="15"/>
      <c r="I6" s="13" t="s">
        <v>7</v>
      </c>
      <c r="J6" s="14"/>
      <c r="K6" s="15"/>
    </row>
    <row r="7" s="3" customFormat="1" ht="20.25" customHeight="1" spans="1:11">
      <c r="A7" s="22" t="s">
        <v>8</v>
      </c>
      <c r="B7" s="23"/>
      <c r="C7" s="24"/>
      <c r="D7" s="25"/>
      <c r="E7" s="26" t="s">
        <v>9</v>
      </c>
      <c r="F7" s="26" t="s">
        <v>10</v>
      </c>
      <c r="G7" s="26" t="s">
        <v>11</v>
      </c>
      <c r="H7" s="26" t="s">
        <v>12</v>
      </c>
      <c r="I7" s="26" t="s">
        <v>13</v>
      </c>
      <c r="J7" s="26" t="s">
        <v>14</v>
      </c>
      <c r="K7" s="30" t="s">
        <v>15</v>
      </c>
    </row>
    <row r="8" s="3" customFormat="1" ht="20.25" customHeight="1" spans="1:11">
      <c r="A8" s="27"/>
      <c r="B8" s="28"/>
      <c r="C8" s="29"/>
      <c r="D8" s="25" t="s">
        <v>16</v>
      </c>
      <c r="E8" s="30">
        <v>11</v>
      </c>
      <c r="F8" s="30">
        <v>205</v>
      </c>
      <c r="G8" s="30">
        <v>205</v>
      </c>
      <c r="H8" s="30">
        <v>10</v>
      </c>
      <c r="I8" s="75">
        <f>+G8/F8</f>
        <v>1</v>
      </c>
      <c r="J8" s="26">
        <f>IF(H8*I8&lt;10,H8*I8,10)</f>
        <v>10</v>
      </c>
      <c r="K8" s="76" t="s">
        <v>17</v>
      </c>
    </row>
    <row r="9" s="3" customFormat="1" ht="20.25" customHeight="1" spans="1:11">
      <c r="A9" s="27"/>
      <c r="B9" s="28"/>
      <c r="C9" s="29"/>
      <c r="D9" s="31" t="s">
        <v>18</v>
      </c>
      <c r="E9" s="30">
        <v>11</v>
      </c>
      <c r="F9" s="30">
        <v>205</v>
      </c>
      <c r="G9" s="30">
        <v>205</v>
      </c>
      <c r="H9" s="30">
        <v>10</v>
      </c>
      <c r="I9" s="75">
        <f>+G9/F9</f>
        <v>1</v>
      </c>
      <c r="J9" s="26">
        <f>IF(H9*I9&lt;10,H9*I9,10)</f>
        <v>10</v>
      </c>
      <c r="K9" s="77"/>
    </row>
    <row r="10" s="3" customFormat="1" ht="20.25" customHeight="1" spans="1:11">
      <c r="A10" s="27"/>
      <c r="B10" s="28"/>
      <c r="C10" s="29"/>
      <c r="D10" s="31" t="s">
        <v>19</v>
      </c>
      <c r="E10" s="32"/>
      <c r="F10" s="33"/>
      <c r="G10" s="30"/>
      <c r="H10" s="30"/>
      <c r="I10" s="30"/>
      <c r="J10" s="78"/>
      <c r="K10" s="77"/>
    </row>
    <row r="11" s="3" customFormat="1" ht="20.25" customHeight="1" spans="1:11">
      <c r="A11" s="34"/>
      <c r="B11" s="35"/>
      <c r="C11" s="36"/>
      <c r="D11" s="31" t="s">
        <v>20</v>
      </c>
      <c r="E11" s="37"/>
      <c r="F11" s="33"/>
      <c r="G11" s="30"/>
      <c r="H11" s="30"/>
      <c r="I11" s="30"/>
      <c r="J11" s="78"/>
      <c r="K11" s="79"/>
    </row>
    <row r="12" s="3" customFormat="1" ht="25.5" customHeight="1" spans="1:11">
      <c r="A12" s="38" t="s">
        <v>21</v>
      </c>
      <c r="B12" s="39" t="s">
        <v>22</v>
      </c>
      <c r="C12" s="40"/>
      <c r="D12" s="40"/>
      <c r="E12" s="40"/>
      <c r="F12" s="41"/>
      <c r="G12" s="42" t="s">
        <v>23</v>
      </c>
      <c r="H12" s="43"/>
      <c r="I12" s="43"/>
      <c r="J12" s="43"/>
      <c r="K12" s="80"/>
    </row>
    <row r="13" s="3" customFormat="1" ht="192" customHeight="1" spans="1:11">
      <c r="A13" s="44"/>
      <c r="B13" s="45" t="s">
        <v>24</v>
      </c>
      <c r="C13" s="46"/>
      <c r="D13" s="46"/>
      <c r="E13" s="46"/>
      <c r="F13" s="47"/>
      <c r="G13" s="48" t="s">
        <v>25</v>
      </c>
      <c r="H13" s="49"/>
      <c r="I13" s="49"/>
      <c r="J13" s="49"/>
      <c r="K13" s="81"/>
    </row>
    <row r="14" s="3" customFormat="1" ht="25.5" customHeight="1" spans="1:11">
      <c r="A14" s="50" t="s">
        <v>26</v>
      </c>
      <c r="B14" s="51" t="s">
        <v>27</v>
      </c>
      <c r="C14" s="30" t="s">
        <v>28</v>
      </c>
      <c r="D14" s="30" t="s">
        <v>29</v>
      </c>
      <c r="E14" s="30" t="s">
        <v>30</v>
      </c>
      <c r="F14" s="51" t="s">
        <v>31</v>
      </c>
      <c r="G14" s="30" t="s">
        <v>32</v>
      </c>
      <c r="H14" s="52" t="s">
        <v>15</v>
      </c>
      <c r="I14" s="82"/>
      <c r="J14" s="78" t="s">
        <v>14</v>
      </c>
      <c r="K14" s="51" t="s">
        <v>33</v>
      </c>
    </row>
    <row r="15" s="3" customFormat="1" ht="98" spans="1:11">
      <c r="A15" s="53"/>
      <c r="B15" s="54" t="s">
        <v>34</v>
      </c>
      <c r="C15" s="54" t="s">
        <v>35</v>
      </c>
      <c r="D15" s="55" t="s">
        <v>36</v>
      </c>
      <c r="E15" s="56">
        <v>15</v>
      </c>
      <c r="F15" s="57" t="s">
        <v>37</v>
      </c>
      <c r="G15" s="58" t="s">
        <v>38</v>
      </c>
      <c r="H15" s="59" t="s">
        <v>39</v>
      </c>
      <c r="I15" s="83"/>
      <c r="J15" s="30">
        <v>15</v>
      </c>
      <c r="K15" s="30"/>
    </row>
    <row r="16" s="3" customFormat="1" ht="124" customHeight="1" spans="1:11">
      <c r="A16" s="53"/>
      <c r="B16" s="60"/>
      <c r="C16" s="54" t="s">
        <v>40</v>
      </c>
      <c r="D16" s="61" t="s">
        <v>41</v>
      </c>
      <c r="E16" s="56">
        <v>13</v>
      </c>
      <c r="F16" s="62" t="s">
        <v>42</v>
      </c>
      <c r="G16" s="62" t="s">
        <v>42</v>
      </c>
      <c r="H16" s="63"/>
      <c r="I16" s="84"/>
      <c r="J16" s="30">
        <v>13</v>
      </c>
      <c r="K16" s="30"/>
    </row>
    <row r="17" s="3" customFormat="1" ht="56" spans="1:11">
      <c r="A17" s="53"/>
      <c r="B17" s="60"/>
      <c r="C17" s="54" t="s">
        <v>43</v>
      </c>
      <c r="D17" s="64" t="s">
        <v>44</v>
      </c>
      <c r="E17" s="56">
        <v>12</v>
      </c>
      <c r="F17" s="65" t="s">
        <v>45</v>
      </c>
      <c r="G17" s="65" t="s">
        <v>45</v>
      </c>
      <c r="H17" s="63"/>
      <c r="I17" s="84"/>
      <c r="J17" s="30">
        <v>12</v>
      </c>
      <c r="K17" s="30"/>
    </row>
    <row r="18" s="3" customFormat="1" ht="36" customHeight="1" spans="1:11">
      <c r="A18" s="53"/>
      <c r="B18" s="60"/>
      <c r="C18" s="54" t="s">
        <v>46</v>
      </c>
      <c r="D18" s="66" t="s">
        <v>47</v>
      </c>
      <c r="E18" s="56">
        <v>10</v>
      </c>
      <c r="F18" s="56" t="s">
        <v>48</v>
      </c>
      <c r="G18" s="67" t="s">
        <v>48</v>
      </c>
      <c r="H18" s="59" t="s">
        <v>49</v>
      </c>
      <c r="I18" s="83"/>
      <c r="J18" s="30">
        <v>10</v>
      </c>
      <c r="K18" s="30"/>
    </row>
    <row r="19" s="3" customFormat="1" ht="213.95" customHeight="1" spans="1:11">
      <c r="A19" s="53"/>
      <c r="B19" s="54" t="s">
        <v>50</v>
      </c>
      <c r="C19" s="68" t="s">
        <v>51</v>
      </c>
      <c r="D19" s="66" t="s">
        <v>52</v>
      </c>
      <c r="E19" s="30">
        <v>40</v>
      </c>
      <c r="F19" s="69" t="s">
        <v>53</v>
      </c>
      <c r="G19" s="30" t="s">
        <v>54</v>
      </c>
      <c r="H19" s="59" t="s">
        <v>55</v>
      </c>
      <c r="I19" s="83"/>
      <c r="J19" s="30">
        <v>34</v>
      </c>
      <c r="K19" s="51" t="s">
        <v>56</v>
      </c>
    </row>
    <row r="20" s="3" customFormat="1" ht="25.5" customHeight="1" spans="1:11">
      <c r="A20" s="70" t="s">
        <v>57</v>
      </c>
      <c r="B20" s="70"/>
      <c r="C20" s="70"/>
      <c r="D20" s="70"/>
      <c r="E20" s="70"/>
      <c r="F20" s="70"/>
      <c r="G20" s="70"/>
      <c r="H20" s="70"/>
      <c r="I20" s="70"/>
      <c r="J20" s="78">
        <f>J8+SUM(J15:J19)</f>
        <v>94</v>
      </c>
      <c r="K20" s="85"/>
    </row>
    <row r="21" s="4" customFormat="1" ht="15" spans="1:11">
      <c r="A21" s="71"/>
      <c r="B21" s="71"/>
      <c r="C21" s="71"/>
      <c r="D21" s="71"/>
      <c r="E21" s="71"/>
      <c r="F21" s="71"/>
      <c r="G21" s="71"/>
      <c r="H21" s="71"/>
      <c r="I21" s="71"/>
      <c r="J21" s="71"/>
      <c r="K21" s="71"/>
    </row>
    <row r="22" s="3" customFormat="1" ht="15" spans="1:11">
      <c r="A22" s="72"/>
      <c r="B22" s="72"/>
      <c r="C22" s="72"/>
      <c r="D22" s="72"/>
      <c r="E22" s="72"/>
      <c r="F22" s="72"/>
      <c r="G22" s="72"/>
      <c r="H22" s="72"/>
      <c r="I22" s="72"/>
      <c r="J22" s="72"/>
      <c r="K22" s="72"/>
    </row>
    <row r="23" s="3" customFormat="1" ht="15" spans="1:11">
      <c r="A23" s="72"/>
      <c r="B23" s="72"/>
      <c r="C23" s="72"/>
      <c r="D23" s="72"/>
      <c r="E23" s="72"/>
      <c r="F23" s="72"/>
      <c r="G23" s="72"/>
      <c r="H23" s="72"/>
      <c r="I23" s="72"/>
      <c r="J23" s="72"/>
      <c r="K23" s="72"/>
    </row>
    <row r="24" s="3" customFormat="1" ht="15" spans="1:11">
      <c r="A24" s="71"/>
      <c r="B24" s="71"/>
      <c r="C24" s="71"/>
      <c r="D24" s="71"/>
      <c r="E24" s="71"/>
      <c r="F24" s="71"/>
      <c r="G24" s="71"/>
      <c r="H24" s="71"/>
      <c r="I24" s="71"/>
      <c r="J24" s="71"/>
      <c r="K24" s="71"/>
    </row>
    <row r="25" spans="1:11">
      <c r="A25" s="73"/>
      <c r="B25" s="73"/>
      <c r="C25" s="73"/>
      <c r="D25" s="73"/>
      <c r="E25" s="73"/>
      <c r="F25" s="73"/>
      <c r="G25" s="73"/>
      <c r="H25" s="73"/>
      <c r="I25" s="73"/>
      <c r="J25" s="73"/>
      <c r="K25" s="73"/>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8:I18"/>
    <mergeCell ref="H19:I19"/>
    <mergeCell ref="A20:I20"/>
    <mergeCell ref="A21:K21"/>
    <mergeCell ref="A22:K22"/>
    <mergeCell ref="A23:K23"/>
    <mergeCell ref="A24:K24"/>
    <mergeCell ref="A25:K25"/>
    <mergeCell ref="A12:A13"/>
    <mergeCell ref="A14:A19"/>
    <mergeCell ref="B15:B18"/>
    <mergeCell ref="K8:K11"/>
    <mergeCell ref="A7:C11"/>
    <mergeCell ref="H15:I17"/>
  </mergeCells>
  <printOptions horizontalCentered="1" verticalCentered="1"/>
  <pageMargins left="0.31496062992126" right="0.511811023622047" top="0.354330708661417" bottom="0.354330708661417" header="0.31496062992126" footer="0.31496062992126"/>
  <pageSetup paperSize="9" scale="65"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2021-06-02T07:13:26Z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