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817"/>
  </bookViews>
  <sheets>
    <sheet name="12.综合类" sheetId="25" r:id="rId1"/>
  </sheets>
  <calcPr calcId="144525"/>
</workbook>
</file>

<file path=xl/sharedStrings.xml><?xml version="1.0" encoding="utf-8"?>
<sst xmlns="http://schemas.openxmlformats.org/spreadsheetml/2006/main" count="58" uniqueCount="56">
  <si>
    <r>
      <rPr>
        <b/>
        <sz val="18"/>
        <color indexed="8"/>
        <rFont val="宋体"/>
        <charset val="134"/>
      </rPr>
      <t>项目支出绩效自评表</t>
    </r>
    <r>
      <rPr>
        <sz val="18"/>
        <color indexed="8"/>
        <rFont val="宋体"/>
        <charset val="134"/>
      </rPr>
      <t xml:space="preserve"> </t>
    </r>
  </si>
  <si>
    <t>（2020年度）</t>
  </si>
  <si>
    <t>项目名称</t>
  </si>
  <si>
    <t>2020年其他聘用人员工资</t>
  </si>
  <si>
    <t>主管部门及代码</t>
  </si>
  <si>
    <r>
      <rPr>
        <sz val="11"/>
        <color theme="1"/>
        <rFont val="宋体"/>
        <charset val="134"/>
      </rPr>
      <t>北京市交通委员会1</t>
    </r>
    <r>
      <rPr>
        <sz val="11"/>
        <color rgb="FF000000"/>
        <rFont val="宋体"/>
        <charset val="134"/>
      </rPr>
      <t>70</t>
    </r>
  </si>
  <si>
    <t>实施单位</t>
  </si>
  <si>
    <t>北京市交通委员会路政局机关后勤服务中心</t>
  </si>
  <si>
    <t>项目资金                    （万元）</t>
  </si>
  <si>
    <t>年初预算数（A）</t>
  </si>
  <si>
    <t>全年预算数（B)</t>
  </si>
  <si>
    <t>全年执行数（C）</t>
  </si>
  <si>
    <r>
      <rPr>
        <sz val="11"/>
        <color theme="1"/>
        <rFont val="宋体"/>
        <charset val="134"/>
      </rPr>
      <t>分值（1</t>
    </r>
    <r>
      <rPr>
        <sz val="11"/>
        <color indexed="8"/>
        <rFont val="宋体"/>
        <charset val="134"/>
      </rPr>
      <t>0分）</t>
    </r>
  </si>
  <si>
    <t>执行率（B/A)</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</si>
  <si>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</si>
  <si>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</si>
  <si>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</si>
  <si>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</si>
  <si>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</si>
  <si>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</si>
  <si>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</si>
  <si>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</si>
  <si>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</si>
  <si>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</si>
  <si>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委东区办公楼建筑面积18570㎡，楼内办公的单位有委部分处室，路网管理与应急处置中心，造价定额管理站，机关后勤服务中心，离退休干部服务中心，市交通委小汽车摇号办，以及市交通委巡视组等七家单位及机构。整栋大楼及楼内各单位的后勤服务保障工作均由局机关后勤服务中心负责。局机关后勤服务中心的主要工作内容有18570㎡的办公楼物业运行维修，300余人的工作用餐服务，13个大小会议室的会务服务，600KVA配电室的运行管理，大楼通讯值守管理，以及4万多平方米职工宿舍楼的物业管理等. 路政局机关后勤服务中心负责委东区办公大楼日常运行（水、暖、电）、各类型会议、餐厅以及家属宿舍楼物业的管理工作。</t>
  </si>
  <si>
    <t>东区办公楼水、暖、电、消防、空调、电话、电梯、监控等系统运行良好，保洁、停车、职工之家等服务周到。认真落实物业疫情防控各项措施：每日上、下午两次对会议室、大厅、楼道、卫生间、垃圾存放处、二楼活动室、员工宿舍等公共区域进行清洁、消毒和通风，重点对电梯及按钮、门把手等关键部位进行消毒。自管3.4万多平米家属楼物业管理服务及时，全年入户维修800余人次，物业和供暖费收缴率达85%。整体物业服务保障及时周到。</t>
  </si>
  <si>
    <t>绩效指标</t>
  </si>
  <si>
    <t>一级指标</t>
  </si>
  <si>
    <t>二级指标</t>
  </si>
  <si>
    <t>三级指标</t>
  </si>
  <si>
    <t>分值</t>
  </si>
  <si>
    <t>年度指标值(A)</t>
  </si>
  <si>
    <t>全年实际值(B)</t>
  </si>
  <si>
    <t>未完成原因分析</t>
  </si>
  <si>
    <t>产
出
指
标
(50分)</t>
  </si>
  <si>
    <t>数量指标
（15分）</t>
  </si>
  <si>
    <t>聘用人员数量</t>
  </si>
  <si>
    <t>完成值达到指标值，记满分；未达到指标值，按B/A或A/B*该指标分值记分。(即较小的数/大数*该指标分值）</t>
  </si>
  <si>
    <t>由于疫情原因，招人较困难，未满编。</t>
  </si>
  <si>
    <t>质量指标
（25分）</t>
  </si>
  <si>
    <t>资金支付进度</t>
  </si>
  <si>
    <t>按照合同规定每月支付，12月底前完成全部支付工作</t>
  </si>
  <si>
    <t>每月支付，12月底前已完成全部支付工作</t>
  </si>
  <si>
    <t>成本指标
（10分）</t>
  </si>
  <si>
    <t>项目预算控制数</t>
  </si>
  <si>
    <t>397万元</t>
  </si>
  <si>
    <t>396.140035万元</t>
  </si>
  <si>
    <t>在预算控制范围内得满分，超出预算按A/B*该指标分值计分</t>
  </si>
  <si>
    <t>效
果
指
标
(40分)</t>
  </si>
  <si>
    <t>效益指标
（40分）</t>
  </si>
  <si>
    <t>社会效益</t>
  </si>
  <si>
    <t>满足配电室运行管理和物业管理的需要，保障机构正常运转</t>
  </si>
  <si>
    <t>机构全年正常运转</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</si>
  <si>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</si>
  <si>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支撑依据不充分</t>
  </si>
  <si>
    <t>总分</t>
  </si>
</sst>
</file>

<file path=xl/styles.xml><?xml version="1.0" encoding="utf-8"?>
<styleSheet xmlns="http://schemas.openxmlformats.org/spreadsheetml/2006/main">
  <numFmts count="7">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 numFmtId="177" formatCode="0.000000_);[Red]\(0.000000\)"/>
    <numFmt numFmtId="178" formatCode="#,##0.00_ "/>
  </numFmts>
  <fonts count="35">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theme="1"/>
      <name val="宋体"/>
      <charset val="134"/>
    </font>
    <font>
      <sz val="11"/>
      <name val="宋体"/>
      <charset val="134"/>
    </font>
    <font>
      <sz val="11"/>
      <color indexed="8"/>
      <name val="宋体"/>
      <charset val="134"/>
    </font>
    <font>
      <sz val="11"/>
      <name val="宋体"/>
      <charset val="134"/>
      <scheme val="minor"/>
    </font>
    <font>
      <b/>
      <sz val="11"/>
      <color theme="1"/>
      <name val="宋体"/>
      <charset val="134"/>
      <scheme val="minor"/>
    </font>
    <font>
      <b/>
      <sz val="11"/>
      <color theme="1"/>
      <name val="宋体"/>
      <charset val="0"/>
      <scheme val="minor"/>
    </font>
    <font>
      <i/>
      <sz val="11"/>
      <color rgb="FF7F7F7F"/>
      <name val="宋体"/>
      <charset val="0"/>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1"/>
      <color rgb="FF3F3F3F"/>
      <name val="宋体"/>
      <charset val="0"/>
      <scheme val="minor"/>
    </font>
    <font>
      <b/>
      <sz val="15"/>
      <color theme="3"/>
      <name val="宋体"/>
      <charset val="134"/>
      <scheme val="minor"/>
    </font>
    <font>
      <sz val="11"/>
      <color theme="1"/>
      <name val="宋体"/>
      <charset val="0"/>
      <scheme val="minor"/>
    </font>
    <font>
      <sz val="12"/>
      <name val="宋体"/>
      <charset val="134"/>
    </font>
    <font>
      <b/>
      <sz val="11"/>
      <color rgb="FFFA7D00"/>
      <name val="宋体"/>
      <charset val="0"/>
      <scheme val="minor"/>
    </font>
    <font>
      <b/>
      <sz val="11"/>
      <color theme="3"/>
      <name val="宋体"/>
      <charset val="134"/>
      <scheme val="minor"/>
    </font>
    <font>
      <sz val="11"/>
      <color theme="0"/>
      <name val="宋体"/>
      <charset val="0"/>
      <scheme val="minor"/>
    </font>
    <font>
      <sz val="11"/>
      <color rgb="FF3F3F76"/>
      <name val="宋体"/>
      <charset val="0"/>
      <scheme val="minor"/>
    </font>
    <font>
      <b/>
      <sz val="13"/>
      <color theme="3"/>
      <name val="宋体"/>
      <charset val="134"/>
      <scheme val="minor"/>
    </font>
    <font>
      <sz val="11"/>
      <color rgb="FFFF0000"/>
      <name val="宋体"/>
      <charset val="0"/>
      <scheme val="minor"/>
    </font>
    <font>
      <sz val="12"/>
      <color theme="1"/>
      <name val="宋体"/>
      <charset val="134"/>
      <scheme val="minor"/>
    </font>
    <font>
      <sz val="11"/>
      <color rgb="FF9C6500"/>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sz val="11"/>
      <color rgb="FFFA7D00"/>
      <name val="宋体"/>
      <charset val="0"/>
      <scheme val="minor"/>
    </font>
    <font>
      <sz val="10"/>
      <name val="Arial"/>
      <charset val="134"/>
    </font>
    <font>
      <sz val="11"/>
      <color rgb="FF000000"/>
      <name val="宋体"/>
      <charset val="134"/>
    </font>
  </fonts>
  <fills count="33">
    <fill>
      <patternFill patternType="none"/>
    </fill>
    <fill>
      <patternFill patternType="gray125"/>
    </fill>
    <fill>
      <patternFill patternType="solid">
        <fgColor rgb="FFFFC7CE"/>
        <bgColor indexed="64"/>
      </patternFill>
    </fill>
    <fill>
      <patternFill patternType="solid">
        <fgColor rgb="FFA5A5A5"/>
        <bgColor indexed="64"/>
      </patternFill>
    </fill>
    <fill>
      <patternFill patternType="solid">
        <fgColor rgb="FFF2F2F2"/>
        <bgColor indexed="64"/>
      </patternFill>
    </fill>
    <fill>
      <patternFill patternType="solid">
        <fgColor rgb="FFFFFFCC"/>
        <bgColor indexed="64"/>
      </patternFill>
    </fill>
    <fill>
      <patternFill patternType="solid">
        <fgColor theme="6" tint="0.599993896298105"/>
        <bgColor indexed="64"/>
      </patternFill>
    </fill>
    <fill>
      <patternFill patternType="solid">
        <fgColor theme="4"/>
        <bgColor indexed="64"/>
      </patternFill>
    </fill>
    <fill>
      <patternFill patternType="solid">
        <fgColor rgb="FFFFCC99"/>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rgb="FFC6EFCE"/>
        <bgColor indexed="64"/>
      </patternFill>
    </fill>
    <fill>
      <patternFill patternType="solid">
        <fgColor theme="8"/>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5"/>
        <bgColor indexed="64"/>
      </patternFill>
    </fill>
    <fill>
      <patternFill patternType="solid">
        <fgColor theme="8"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9" tint="0.599993896298105"/>
        <bgColor indexed="64"/>
      </patternFill>
    </fill>
    <fill>
      <patternFill patternType="solid">
        <fgColor theme="9"/>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19" fillId="11" borderId="0" applyNumberFormat="0" applyBorder="0" applyAlignment="0" applyProtection="0">
      <alignment vertical="center"/>
    </xf>
    <xf numFmtId="0" fontId="24" fillId="8"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6" borderId="0" applyNumberFormat="0" applyBorder="0" applyAlignment="0" applyProtection="0">
      <alignment vertical="center"/>
    </xf>
    <xf numFmtId="0" fontId="15" fillId="2" borderId="0" applyNumberFormat="0" applyBorder="0" applyAlignment="0" applyProtection="0">
      <alignment vertical="center"/>
    </xf>
    <xf numFmtId="43" fontId="0" fillId="0" borderId="0" applyFont="0" applyFill="0" applyBorder="0" applyAlignment="0" applyProtection="0">
      <alignment vertical="center"/>
    </xf>
    <xf numFmtId="0" fontId="23" fillId="14"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33" fillId="0" borderId="0"/>
    <xf numFmtId="0" fontId="0" fillId="5" borderId="20" applyNumberFormat="0" applyFont="0" applyAlignment="0" applyProtection="0">
      <alignment vertical="center"/>
    </xf>
    <xf numFmtId="0" fontId="23" fillId="18" borderId="0" applyNumberFormat="0" applyBorder="0" applyAlignment="0" applyProtection="0">
      <alignment vertical="center"/>
    </xf>
    <xf numFmtId="0" fontId="2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8" fillId="0" borderId="19" applyNumberFormat="0" applyFill="0" applyAlignment="0" applyProtection="0">
      <alignment vertical="center"/>
    </xf>
    <xf numFmtId="0" fontId="25" fillId="0" borderId="19" applyNumberFormat="0" applyFill="0" applyAlignment="0" applyProtection="0">
      <alignment vertical="center"/>
    </xf>
    <xf numFmtId="0" fontId="23" fillId="20" borderId="0" applyNumberFormat="0" applyBorder="0" applyAlignment="0" applyProtection="0">
      <alignment vertical="center"/>
    </xf>
    <xf numFmtId="0" fontId="22" fillId="0" borderId="22" applyNumberFormat="0" applyFill="0" applyAlignment="0" applyProtection="0">
      <alignment vertical="center"/>
    </xf>
    <xf numFmtId="0" fontId="23" fillId="23" borderId="0" applyNumberFormat="0" applyBorder="0" applyAlignment="0" applyProtection="0">
      <alignment vertical="center"/>
    </xf>
    <xf numFmtId="0" fontId="17" fillId="4" borderId="18" applyNumberFormat="0" applyAlignment="0" applyProtection="0">
      <alignment vertical="center"/>
    </xf>
    <xf numFmtId="0" fontId="21" fillId="4" borderId="21" applyNumberFormat="0" applyAlignment="0" applyProtection="0">
      <alignment vertical="center"/>
    </xf>
    <xf numFmtId="0" fontId="16" fillId="3" borderId="17" applyNumberFormat="0" applyAlignment="0" applyProtection="0">
      <alignment vertical="center"/>
    </xf>
    <xf numFmtId="0" fontId="19" fillId="19" borderId="0" applyNumberFormat="0" applyBorder="0" applyAlignment="0" applyProtection="0">
      <alignment vertical="center"/>
    </xf>
    <xf numFmtId="0" fontId="23" fillId="25" borderId="0" applyNumberFormat="0" applyBorder="0" applyAlignment="0" applyProtection="0">
      <alignment vertical="center"/>
    </xf>
    <xf numFmtId="0" fontId="32" fillId="0" borderId="23" applyNumberFormat="0" applyFill="0" applyAlignment="0" applyProtection="0">
      <alignment vertical="center"/>
    </xf>
    <xf numFmtId="0" fontId="12" fillId="0" borderId="16" applyNumberFormat="0" applyFill="0" applyAlignment="0" applyProtection="0">
      <alignment vertical="center"/>
    </xf>
    <xf numFmtId="0" fontId="31" fillId="16" borderId="0" applyNumberFormat="0" applyBorder="0" applyAlignment="0" applyProtection="0">
      <alignment vertical="center"/>
    </xf>
    <xf numFmtId="0" fontId="28" fillId="12" borderId="0" applyNumberFormat="0" applyBorder="0" applyAlignment="0" applyProtection="0">
      <alignment vertical="center"/>
    </xf>
    <xf numFmtId="0" fontId="19" fillId="22" borderId="0" applyNumberFormat="0" applyBorder="0" applyAlignment="0" applyProtection="0">
      <alignment vertical="center"/>
    </xf>
    <xf numFmtId="0" fontId="23" fillId="7" borderId="0" applyNumberFormat="0" applyBorder="0" applyAlignment="0" applyProtection="0">
      <alignment vertical="center"/>
    </xf>
    <xf numFmtId="0" fontId="20" fillId="0" borderId="0"/>
    <xf numFmtId="0" fontId="19" fillId="9" borderId="0" applyNumberFormat="0" applyBorder="0" applyAlignment="0" applyProtection="0">
      <alignment vertical="center"/>
    </xf>
    <xf numFmtId="0" fontId="19" fillId="13" borderId="0" applyNumberFormat="0" applyBorder="0" applyAlignment="0" applyProtection="0">
      <alignment vertical="center"/>
    </xf>
    <xf numFmtId="0" fontId="19" fillId="10" borderId="0" applyNumberFormat="0" applyBorder="0" applyAlignment="0" applyProtection="0">
      <alignment vertical="center"/>
    </xf>
    <xf numFmtId="0" fontId="19" fillId="28" borderId="0" applyNumberFormat="0" applyBorder="0" applyAlignment="0" applyProtection="0">
      <alignment vertical="center"/>
    </xf>
    <xf numFmtId="0" fontId="23" fillId="30" borderId="0" applyNumberFormat="0" applyBorder="0" applyAlignment="0" applyProtection="0">
      <alignment vertical="center"/>
    </xf>
    <xf numFmtId="0" fontId="23" fillId="27" borderId="0" applyNumberFormat="0" applyBorder="0" applyAlignment="0" applyProtection="0">
      <alignment vertical="center"/>
    </xf>
    <xf numFmtId="0" fontId="19" fillId="15" borderId="0" applyNumberFormat="0" applyBorder="0" applyAlignment="0" applyProtection="0">
      <alignment vertical="center"/>
    </xf>
    <xf numFmtId="0" fontId="19" fillId="24" borderId="0" applyNumberFormat="0" applyBorder="0" applyAlignment="0" applyProtection="0">
      <alignment vertical="center"/>
    </xf>
    <xf numFmtId="0" fontId="23" fillId="17" borderId="0" applyNumberFormat="0" applyBorder="0" applyAlignment="0" applyProtection="0">
      <alignment vertical="center"/>
    </xf>
    <xf numFmtId="0" fontId="20" fillId="0" borderId="0"/>
    <xf numFmtId="0" fontId="19" fillId="26" borderId="0" applyNumberFormat="0" applyBorder="0" applyAlignment="0" applyProtection="0">
      <alignment vertical="center"/>
    </xf>
    <xf numFmtId="0" fontId="23" fillId="29" borderId="0" applyNumberFormat="0" applyBorder="0" applyAlignment="0" applyProtection="0">
      <alignment vertical="center"/>
    </xf>
    <xf numFmtId="0" fontId="23" fillId="32" borderId="0" applyNumberFormat="0" applyBorder="0" applyAlignment="0" applyProtection="0">
      <alignment vertical="center"/>
    </xf>
    <xf numFmtId="0" fontId="20" fillId="0" borderId="0"/>
    <xf numFmtId="0" fontId="19" fillId="31" borderId="0" applyNumberFormat="0" applyBorder="0" applyAlignment="0" applyProtection="0">
      <alignment vertical="center"/>
    </xf>
    <xf numFmtId="0" fontId="23" fillId="21" borderId="0" applyNumberFormat="0" applyBorder="0" applyAlignment="0" applyProtection="0">
      <alignment vertical="center"/>
    </xf>
    <xf numFmtId="0" fontId="20" fillId="0" borderId="0"/>
    <xf numFmtId="0" fontId="2" fillId="0" borderId="0">
      <alignment vertical="center"/>
    </xf>
    <xf numFmtId="0" fontId="2" fillId="0" borderId="0">
      <alignment vertical="center"/>
    </xf>
    <xf numFmtId="43" fontId="9" fillId="0" borderId="0" applyFont="0" applyFill="0" applyBorder="0" applyAlignment="0" applyProtection="0">
      <alignment vertical="center"/>
    </xf>
    <xf numFmtId="0" fontId="2" fillId="0" borderId="0"/>
    <xf numFmtId="0" fontId="2" fillId="0" borderId="0"/>
    <xf numFmtId="0" fontId="9" fillId="0" borderId="0"/>
    <xf numFmtId="0" fontId="9" fillId="0" borderId="0">
      <alignment vertical="center"/>
    </xf>
    <xf numFmtId="0" fontId="27" fillId="0" borderId="0"/>
  </cellStyleXfs>
  <cellXfs count="67">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left" vertical="center"/>
    </xf>
    <xf numFmtId="0" fontId="2" fillId="0" borderId="0" xfId="0" applyFont="1" applyBorder="1" applyAlignment="1">
      <alignment horizontal="center"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2" xfId="0" applyFont="1" applyBorder="1" applyAlignment="1">
      <alignment horizontal="left" vertical="center"/>
    </xf>
    <xf numFmtId="177" fontId="8" fillId="0" borderId="8" xfId="47" applyNumberFormat="1" applyFont="1" applyBorder="1" applyAlignment="1">
      <alignment horizontal="center" vertical="center" wrapText="1"/>
    </xf>
    <xf numFmtId="0" fontId="9" fillId="0" borderId="2" xfId="0" applyFont="1" applyBorder="1" applyAlignment="1">
      <alignment horizontal="left" vertical="center"/>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textRotation="255"/>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3" xfId="0" applyFont="1" applyBorder="1">
      <alignment vertical="center"/>
    </xf>
    <xf numFmtId="0" fontId="2" fillId="0" borderId="14" xfId="0" applyFont="1" applyBorder="1" applyAlignment="1">
      <alignment horizontal="center" vertical="center" textRotation="255"/>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4" xfId="0" applyNumberFormat="1" applyFont="1" applyBorder="1" applyAlignment="1">
      <alignment horizontal="left"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textRotation="255"/>
    </xf>
    <xf numFmtId="0" fontId="8" fillId="0" borderId="13" xfId="54" applyFont="1" applyBorder="1" applyAlignment="1">
      <alignment horizontal="center" vertical="center" wrapText="1"/>
    </xf>
    <xf numFmtId="0" fontId="8" fillId="0" borderId="2" xfId="47" applyFont="1" applyBorder="1" applyAlignment="1">
      <alignment horizontal="left" vertical="center" wrapText="1"/>
    </xf>
    <xf numFmtId="0" fontId="2" fillId="0" borderId="8" xfId="58" applyFont="1" applyFill="1" applyBorder="1" applyAlignment="1">
      <alignment horizontal="center" vertical="center" wrapText="1"/>
    </xf>
    <xf numFmtId="0" fontId="8" fillId="0" borderId="15" xfId="54" applyFont="1" applyBorder="1" applyAlignment="1">
      <alignment horizontal="center" vertical="center" wrapText="1"/>
    </xf>
    <xf numFmtId="0" fontId="2" fillId="0" borderId="8" xfId="58" applyFont="1" applyBorder="1" applyAlignment="1">
      <alignment horizontal="center" vertical="center" wrapText="1"/>
    </xf>
    <xf numFmtId="0" fontId="2" fillId="0" borderId="8" xfId="58" applyFont="1" applyFill="1" applyBorder="1" applyAlignment="1">
      <alignment horizontal="left" vertical="center" wrapText="1"/>
    </xf>
    <xf numFmtId="0" fontId="10" fillId="0" borderId="8" xfId="58" applyFont="1" applyFill="1" applyBorder="1" applyAlignment="1">
      <alignment horizontal="center" vertical="center" wrapText="1"/>
    </xf>
    <xf numFmtId="0" fontId="11" fillId="0" borderId="8" xfId="0" applyFont="1" applyBorder="1" applyAlignment="1">
      <alignment horizontal="center" vertical="center"/>
    </xf>
    <xf numFmtId="0" fontId="2" fillId="0" borderId="0" xfId="0" applyFont="1" applyBorder="1" applyAlignment="1">
      <alignment horizontal="left" vertical="center" wrapText="1"/>
    </xf>
    <xf numFmtId="0" fontId="2" fillId="0" borderId="0" xfId="0" applyFont="1" applyBorder="1" applyAlignment="1">
      <alignment horizontal="left" vertical="center"/>
    </xf>
    <xf numFmtId="176" fontId="0" fillId="0" borderId="1" xfId="0" applyNumberFormat="1" applyBorder="1" applyAlignment="1">
      <alignment horizontal="center" vertical="center" wrapText="1"/>
    </xf>
    <xf numFmtId="0" fontId="2" fillId="0" borderId="8" xfId="0" applyFont="1" applyFill="1" applyBorder="1" applyAlignment="1">
      <alignment horizontal="center" vertical="center" wrapText="1"/>
    </xf>
    <xf numFmtId="176" fontId="2" fillId="0" borderId="8" xfId="0" applyNumberFormat="1" applyFont="1" applyFill="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176" fontId="2" fillId="0" borderId="8" xfId="0" applyNumberFormat="1"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lignment vertical="center"/>
    </xf>
    <xf numFmtId="0" fontId="2" fillId="0" borderId="4" xfId="0" applyFont="1" applyBorder="1" applyAlignment="1">
      <alignment horizontal="center" vertical="center" wrapText="1"/>
    </xf>
    <xf numFmtId="178" fontId="2" fillId="0" borderId="8" xfId="58" applyNumberFormat="1" applyFont="1" applyFill="1" applyBorder="1" applyAlignment="1">
      <alignment horizontal="center" vertical="center" wrapText="1"/>
    </xf>
    <xf numFmtId="176" fontId="2" fillId="0" borderId="0" xfId="0" applyNumberFormat="1" applyFont="1" applyAlignment="1">
      <alignment horizontal="center" vertical="center" wrapText="1"/>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4"/>
  <sheetViews>
    <sheetView tabSelected="1" zoomScale="65" zoomScaleNormal="65" workbookViewId="0">
      <selection activeCell="H11" sqref="H11:I11"/>
    </sheetView>
  </sheetViews>
  <sheetFormatPr defaultColWidth="9" defaultRowHeight="14"/>
  <cols>
    <col min="1" max="1" width="4.12727272727273" customWidth="1"/>
    <col min="2" max="3" width="9.25454545454545" customWidth="1"/>
    <col min="4" max="4" width="21" customWidth="1"/>
    <col min="5" max="5" width="16.8727272727273" style="6" customWidth="1"/>
    <col min="6" max="7" width="15.7545454545455" style="6" customWidth="1"/>
    <col min="8" max="8" width="15.5" customWidth="1"/>
    <col min="9" max="9" width="15" customWidth="1"/>
    <col min="10" max="10" width="8.62727272727273" style="7" customWidth="1"/>
    <col min="11" max="11" width="17.3727272727273" customWidth="1"/>
  </cols>
  <sheetData>
    <row r="1" ht="21" spans="1:11">
      <c r="A1" s="8"/>
      <c r="B1" s="8"/>
      <c r="C1" s="8"/>
      <c r="D1" s="8"/>
      <c r="E1" s="8"/>
      <c r="F1" s="8"/>
      <c r="G1" s="8"/>
      <c r="H1" s="8"/>
      <c r="I1" s="8"/>
      <c r="J1" s="8"/>
      <c r="K1" s="8"/>
    </row>
    <row r="2" ht="23" spans="1:11">
      <c r="A2" s="9" t="s">
        <v>0</v>
      </c>
      <c r="B2" s="10"/>
      <c r="C2" s="10"/>
      <c r="D2" s="10"/>
      <c r="E2" s="10"/>
      <c r="F2" s="10"/>
      <c r="G2" s="10"/>
      <c r="H2" s="10"/>
      <c r="I2" s="10"/>
      <c r="J2" s="10"/>
      <c r="K2" s="10"/>
    </row>
    <row r="3" s="1" customFormat="1" ht="23" spans="1:11">
      <c r="A3" s="11" t="s">
        <v>1</v>
      </c>
      <c r="B3" s="11"/>
      <c r="C3" s="11"/>
      <c r="D3" s="11"/>
      <c r="E3" s="11"/>
      <c r="F3" s="11"/>
      <c r="G3" s="11"/>
      <c r="H3" s="11"/>
      <c r="I3" s="11"/>
      <c r="J3" s="11"/>
      <c r="K3" s="11"/>
    </row>
    <row r="4" ht="8.25" customHeight="1" spans="1:11">
      <c r="A4" s="12"/>
      <c r="B4" s="12"/>
      <c r="C4" s="12"/>
      <c r="D4" s="12"/>
      <c r="E4" s="13"/>
      <c r="F4" s="13"/>
      <c r="G4" s="13"/>
      <c r="H4" s="12"/>
      <c r="I4" s="12"/>
      <c r="J4" s="55"/>
      <c r="K4" s="12"/>
    </row>
    <row r="5" s="2" customFormat="1" ht="20.25" customHeight="1" spans="1:11">
      <c r="A5" s="14" t="s">
        <v>2</v>
      </c>
      <c r="B5" s="15"/>
      <c r="C5" s="16"/>
      <c r="D5" s="14" t="s">
        <v>3</v>
      </c>
      <c r="E5" s="15"/>
      <c r="F5" s="15"/>
      <c r="G5" s="15"/>
      <c r="H5" s="15"/>
      <c r="I5" s="15"/>
      <c r="J5" s="15"/>
      <c r="K5" s="16"/>
    </row>
    <row r="6" s="2" customFormat="1" ht="20.25" customHeight="1" spans="1:11">
      <c r="A6" s="14" t="s">
        <v>4</v>
      </c>
      <c r="B6" s="15"/>
      <c r="C6" s="16"/>
      <c r="D6" s="17" t="s">
        <v>5</v>
      </c>
      <c r="E6" s="18"/>
      <c r="F6" s="19"/>
      <c r="G6" s="14" t="s">
        <v>6</v>
      </c>
      <c r="H6" s="16"/>
      <c r="I6" s="14" t="s">
        <v>7</v>
      </c>
      <c r="J6" s="15"/>
      <c r="K6" s="16"/>
    </row>
    <row r="7" s="2" customFormat="1" ht="20.25" customHeight="1" spans="1:11">
      <c r="A7" s="20" t="s">
        <v>8</v>
      </c>
      <c r="B7" s="21"/>
      <c r="C7" s="22"/>
      <c r="D7" s="17"/>
      <c r="E7" s="23" t="s">
        <v>9</v>
      </c>
      <c r="F7" s="23" t="s">
        <v>10</v>
      </c>
      <c r="G7" s="23" t="s">
        <v>11</v>
      </c>
      <c r="H7" s="24" t="s">
        <v>12</v>
      </c>
      <c r="I7" s="56" t="s">
        <v>13</v>
      </c>
      <c r="J7" s="57" t="s">
        <v>14</v>
      </c>
      <c r="K7" s="23" t="s">
        <v>15</v>
      </c>
    </row>
    <row r="8" s="2" customFormat="1" ht="17.25" customHeight="1" spans="1:11">
      <c r="A8" s="25"/>
      <c r="B8" s="26"/>
      <c r="C8" s="27"/>
      <c r="D8" s="28" t="s">
        <v>16</v>
      </c>
      <c r="E8" s="23">
        <v>397</v>
      </c>
      <c r="F8" s="23">
        <v>397</v>
      </c>
      <c r="G8" s="29">
        <v>396.140035</v>
      </c>
      <c r="H8" s="23">
        <v>10</v>
      </c>
      <c r="I8" s="58">
        <f>+G8/F8</f>
        <v>0.997833841309824</v>
      </c>
      <c r="J8" s="57">
        <f>IF(H8*I8&lt;10,H8*I8,10)</f>
        <v>9.97833841309824</v>
      </c>
      <c r="K8" s="59" t="s">
        <v>17</v>
      </c>
    </row>
    <row r="9" s="2" customFormat="1" ht="18" customHeight="1" spans="1:11">
      <c r="A9" s="25"/>
      <c r="B9" s="26"/>
      <c r="C9" s="27"/>
      <c r="D9" s="30" t="s">
        <v>18</v>
      </c>
      <c r="E9" s="23">
        <v>397</v>
      </c>
      <c r="F9" s="23">
        <v>397</v>
      </c>
      <c r="G9" s="29">
        <v>396.140035</v>
      </c>
      <c r="H9" s="23"/>
      <c r="I9" s="58"/>
      <c r="J9" s="57"/>
      <c r="K9" s="60"/>
    </row>
    <row r="10" s="2" customFormat="1" ht="18" customHeight="1" spans="1:11">
      <c r="A10" s="25"/>
      <c r="B10" s="26"/>
      <c r="C10" s="27"/>
      <c r="D10" s="30" t="s">
        <v>19</v>
      </c>
      <c r="E10" s="23"/>
      <c r="F10" s="23"/>
      <c r="G10" s="23"/>
      <c r="H10" s="23"/>
      <c r="I10" s="23"/>
      <c r="J10" s="61"/>
      <c r="K10" s="60"/>
    </row>
    <row r="11" s="2" customFormat="1" ht="21.75" customHeight="1" spans="1:11">
      <c r="A11" s="31"/>
      <c r="B11" s="32"/>
      <c r="C11" s="33"/>
      <c r="D11" s="30" t="s">
        <v>20</v>
      </c>
      <c r="E11" s="23"/>
      <c r="F11" s="23"/>
      <c r="G11" s="23"/>
      <c r="H11" s="23"/>
      <c r="I11" s="23"/>
      <c r="J11" s="61"/>
      <c r="K11" s="62"/>
    </row>
    <row r="12" s="3" customFormat="1" ht="25.5" customHeight="1" spans="1:11">
      <c r="A12" s="34" t="s">
        <v>21</v>
      </c>
      <c r="B12" s="35" t="s">
        <v>22</v>
      </c>
      <c r="C12" s="36"/>
      <c r="D12" s="36"/>
      <c r="E12" s="36"/>
      <c r="F12" s="37"/>
      <c r="G12" s="35" t="s">
        <v>23</v>
      </c>
      <c r="H12" s="38"/>
      <c r="I12" s="38"/>
      <c r="J12" s="38"/>
      <c r="K12" s="63"/>
    </row>
    <row r="13" s="4" customFormat="1" ht="141" customHeight="1" spans="1:11">
      <c r="A13" s="39"/>
      <c r="B13" s="40" t="s">
        <v>24</v>
      </c>
      <c r="C13" s="41"/>
      <c r="D13" s="41"/>
      <c r="E13" s="41"/>
      <c r="F13" s="42"/>
      <c r="G13" s="40" t="s">
        <v>25</v>
      </c>
      <c r="H13" s="41"/>
      <c r="I13" s="41"/>
      <c r="J13" s="41"/>
      <c r="K13" s="42"/>
    </row>
    <row r="14" s="2" customFormat="1" ht="25.9" customHeight="1" spans="1:11">
      <c r="A14" s="34" t="s">
        <v>26</v>
      </c>
      <c r="B14" s="24" t="s">
        <v>27</v>
      </c>
      <c r="C14" s="23" t="s">
        <v>28</v>
      </c>
      <c r="D14" s="23" t="s">
        <v>29</v>
      </c>
      <c r="E14" s="23" t="s">
        <v>30</v>
      </c>
      <c r="F14" s="24" t="s">
        <v>31</v>
      </c>
      <c r="G14" s="23" t="s">
        <v>32</v>
      </c>
      <c r="H14" s="43" t="s">
        <v>15</v>
      </c>
      <c r="I14" s="64"/>
      <c r="J14" s="61" t="s">
        <v>14</v>
      </c>
      <c r="K14" s="24" t="s">
        <v>33</v>
      </c>
    </row>
    <row r="15" s="2" customFormat="1" ht="42" spans="1:11">
      <c r="A15" s="44"/>
      <c r="B15" s="45" t="s">
        <v>34</v>
      </c>
      <c r="C15" s="45" t="s">
        <v>35</v>
      </c>
      <c r="D15" s="46" t="s">
        <v>36</v>
      </c>
      <c r="E15" s="47">
        <v>15</v>
      </c>
      <c r="F15" s="47">
        <v>52</v>
      </c>
      <c r="G15" s="47">
        <v>48</v>
      </c>
      <c r="H15" s="20" t="s">
        <v>37</v>
      </c>
      <c r="I15" s="22"/>
      <c r="J15" s="65">
        <f>G15/F15*E15</f>
        <v>13.8461538461538</v>
      </c>
      <c r="K15" s="24" t="s">
        <v>38</v>
      </c>
    </row>
    <row r="16" s="2" customFormat="1" ht="60.95" customHeight="1" spans="1:11">
      <c r="A16" s="44"/>
      <c r="B16" s="48"/>
      <c r="C16" s="45" t="s">
        <v>39</v>
      </c>
      <c r="D16" s="46" t="s">
        <v>40</v>
      </c>
      <c r="E16" s="49">
        <v>25</v>
      </c>
      <c r="F16" s="50" t="s">
        <v>41</v>
      </c>
      <c r="G16" s="50" t="s">
        <v>42</v>
      </c>
      <c r="H16" s="25"/>
      <c r="I16" s="27"/>
      <c r="J16" s="47">
        <v>25</v>
      </c>
      <c r="K16" s="23"/>
    </row>
    <row r="17" s="2" customFormat="1" ht="44.45" customHeight="1" spans="1:11">
      <c r="A17" s="44"/>
      <c r="B17" s="48"/>
      <c r="C17" s="45" t="s">
        <v>43</v>
      </c>
      <c r="D17" s="46" t="s">
        <v>44</v>
      </c>
      <c r="E17" s="23">
        <v>10</v>
      </c>
      <c r="F17" s="51" t="s">
        <v>45</v>
      </c>
      <c r="G17" s="51" t="s">
        <v>46</v>
      </c>
      <c r="H17" s="20" t="s">
        <v>47</v>
      </c>
      <c r="I17" s="22"/>
      <c r="J17" s="47">
        <v>10</v>
      </c>
      <c r="K17" s="23"/>
    </row>
    <row r="18" s="2" customFormat="1" ht="221.1" customHeight="1" spans="1:11">
      <c r="A18" s="44"/>
      <c r="B18" s="45" t="s">
        <v>48</v>
      </c>
      <c r="C18" s="45" t="s">
        <v>49</v>
      </c>
      <c r="D18" s="46" t="s">
        <v>50</v>
      </c>
      <c r="E18" s="23">
        <v>40</v>
      </c>
      <c r="F18" s="50" t="s">
        <v>51</v>
      </c>
      <c r="G18" s="50" t="s">
        <v>52</v>
      </c>
      <c r="H18" s="20" t="s">
        <v>53</v>
      </c>
      <c r="I18" s="22"/>
      <c r="J18" s="47">
        <v>35</v>
      </c>
      <c r="K18" s="23" t="s">
        <v>54</v>
      </c>
    </row>
    <row r="19" s="2" customFormat="1" ht="25.5" customHeight="1" spans="1:11">
      <c r="A19" s="52" t="s">
        <v>55</v>
      </c>
      <c r="B19" s="52"/>
      <c r="C19" s="52"/>
      <c r="D19" s="52"/>
      <c r="E19" s="52"/>
      <c r="F19" s="52"/>
      <c r="G19" s="52"/>
      <c r="H19" s="52"/>
      <c r="I19" s="52"/>
      <c r="J19" s="61">
        <f>J8+SUM(J15:J18)</f>
        <v>93.8244922592521</v>
      </c>
      <c r="K19" s="23"/>
    </row>
    <row r="20" s="5" customFormat="1"/>
    <row r="21" s="3" customFormat="1" spans="1:11">
      <c r="A21" s="53"/>
      <c r="B21" s="53"/>
      <c r="C21" s="53"/>
      <c r="D21" s="53"/>
      <c r="E21" s="53"/>
      <c r="F21" s="53"/>
      <c r="G21" s="53"/>
      <c r="H21" s="53"/>
      <c r="I21" s="53"/>
      <c r="J21" s="53"/>
      <c r="K21" s="53"/>
    </row>
    <row r="22" s="3" customFormat="1" spans="1:11">
      <c r="A22" s="53"/>
      <c r="B22" s="53"/>
      <c r="C22" s="53"/>
      <c r="D22" s="53"/>
      <c r="E22" s="53"/>
      <c r="F22" s="53"/>
      <c r="G22" s="53"/>
      <c r="H22" s="53"/>
      <c r="I22" s="53"/>
      <c r="J22" s="53"/>
      <c r="K22" s="53"/>
    </row>
    <row r="23" s="3" customFormat="1" spans="1:11">
      <c r="A23" s="54"/>
      <c r="B23" s="54"/>
      <c r="C23" s="54"/>
      <c r="D23" s="54"/>
      <c r="E23" s="54"/>
      <c r="F23" s="54"/>
      <c r="G23" s="54"/>
      <c r="H23" s="54"/>
      <c r="I23" s="54"/>
      <c r="J23" s="54"/>
      <c r="K23" s="54"/>
    </row>
    <row r="24" s="3" customFormat="1" spans="5:10">
      <c r="E24" s="2"/>
      <c r="F24" s="2"/>
      <c r="G24" s="2"/>
      <c r="J24" s="66"/>
    </row>
  </sheetData>
  <mergeCells count="27">
    <mergeCell ref="A1:K1"/>
    <mergeCell ref="A2:K2"/>
    <mergeCell ref="A3:K3"/>
    <mergeCell ref="A5:C5"/>
    <mergeCell ref="D5:K5"/>
    <mergeCell ref="A6:C6"/>
    <mergeCell ref="D6:F6"/>
    <mergeCell ref="G6:H6"/>
    <mergeCell ref="I6:K6"/>
    <mergeCell ref="B12:F12"/>
    <mergeCell ref="G12:K12"/>
    <mergeCell ref="B13:F13"/>
    <mergeCell ref="G13:K13"/>
    <mergeCell ref="H14:I14"/>
    <mergeCell ref="H17:I17"/>
    <mergeCell ref="H18:I18"/>
    <mergeCell ref="A19:I19"/>
    <mergeCell ref="A20:K20"/>
    <mergeCell ref="A21:K21"/>
    <mergeCell ref="A22:K22"/>
    <mergeCell ref="A23:K23"/>
    <mergeCell ref="A12:A13"/>
    <mergeCell ref="A14:A18"/>
    <mergeCell ref="B15:B17"/>
    <mergeCell ref="K8:K11"/>
    <mergeCell ref="A7:C11"/>
    <mergeCell ref="H15:I16"/>
  </mergeCells>
  <pageMargins left="0.354330708661417" right="0.354330708661417" top="0.393700787401575" bottom="0.393700787401575" header="0.511811023622047" footer="0.511811023622047"/>
  <pageSetup paperSize="9" scale="65"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12.综合类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2021-05-28T02:48:00Z</cp:lastPrinted>
  <dcterms:modified xsi:type="dcterms:W3CDTF">2021-06-02T07:38:22Z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