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817"/>
  </bookViews>
  <sheets>
    <sheet name="12.综合类" sheetId="25" r:id="rId1"/>
  </sheets>
  <definedNames>
    <definedName name="_xlnm.Print_Area" localSheetId="0">'12.综合类'!$A$1:$K$24</definedName>
  </definedNames>
  <calcPr calcId="144525"/>
</workbook>
</file>

<file path=xl/sharedStrings.xml><?xml version="1.0" encoding="utf-8"?>
<sst xmlns="http://schemas.openxmlformats.org/spreadsheetml/2006/main" count="76" uniqueCount="69">
  <si>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</si>
  <si>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</si>
  <si>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</si>
  <si>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</si>
  <si>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</si>
  <si>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</si>
  <si>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</si>
  <si>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</si>
  <si>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</si>
  <si>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</si>
  <si>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</si>
  <si>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</si>
  <si>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</si>
  <si>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</si>
  <si>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</si>
  <si>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</si>
  <si>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</si>
  <si>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</si>
  <si>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</si>
  <si>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</si>
  <si>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</si>
  <si>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</si>
  <si>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</si>
  <si>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</si>
  <si>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按照《公路生命防护工程实施技术指南（试行）》及《公路工程质量检验评定标准》的要求，完成京拉线、南雁路、三温路的交通设施安全隐患治理，提高山区公路安全保障水平。</t>
  </si>
  <si>
    <t>按照《公路生命防护工程实施技术指南（试行）》及《公路工程质量检验评定标准》的要求，完成了京拉线、南雁路、三温路的交通设施安全隐患治理，提高了山区公路安全保障水平，为人民群众出行创造了更加安全的公路交通环境，保障了群众安全出行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</si>
  <si>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</si>
  <si>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</si>
  <si>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</si>
  <si>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</si>
  <si>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</si>
  <si>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</si>
  <si>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</si>
  <si>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</si>
  <si>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</si>
  <si>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</si>
  <si>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实施路线数目</t>
  </si>
  <si>
    <t>3条</t>
  </si>
  <si>
    <t>完成值达到指标值，记满分；未达到指标值，按B/A或A/B*该指标分值记分。(即较小的数/大数*该指标分值）</t>
  </si>
  <si>
    <t>治理路段长度</t>
  </si>
  <si>
    <t>75公里</t>
  </si>
  <si>
    <t>75.58公里</t>
  </si>
  <si>
    <t>质量指标
（13分）</t>
  </si>
  <si>
    <t>养护质量标准</t>
  </si>
  <si>
    <t>按《公路工程质量检验评定标准》验收合格</t>
  </si>
  <si>
    <t>根据《公路工程质量检验评定标准》JTG F80/1-2017要求，工程达到合格标准。</t>
  </si>
  <si>
    <t>时效指标
（12分）</t>
  </si>
  <si>
    <t>施工监理招标时间</t>
  </si>
  <si>
    <t>2020年9月前</t>
  </si>
  <si>
    <t>2020年8月2日完成</t>
  </si>
  <si>
    <t>工程完工时间</t>
  </si>
  <si>
    <t>2020年12月前</t>
  </si>
  <si>
    <t>2020年11月12日完成</t>
  </si>
  <si>
    <t>工程交工验收时间</t>
  </si>
  <si>
    <t>2020年12月31日前</t>
  </si>
  <si>
    <t>2020年12月14日完成</t>
  </si>
  <si>
    <t>成本指标
（10分）</t>
  </si>
  <si>
    <t>项目预算控制数</t>
  </si>
  <si>
    <t>1765万元</t>
  </si>
  <si>
    <t>在预算控制范围内得满分，超出预算按A/B*该指标分值计分</t>
  </si>
  <si>
    <t>效果指标（40分）</t>
  </si>
  <si>
    <t>效益指标（40分）</t>
  </si>
  <si>
    <t>道路交通安全状况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</si>
  <si>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</si>
  <si>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</si>
  <si>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</si>
  <si>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公路通行能力</t>
  </si>
  <si>
    <t>得到提高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</si>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</sst>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0" fontId="0" fillId="0" borderId="0"/>
    <xf numFmtId="43" fontId="7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20" fillId="0" borderId="0"/>
    <xf numFmtId="0" fontId="0" fillId="0" borderId="0"/>
    <xf numFmtId="0" fontId="13" fillId="15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21" fillId="0" borderId="1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3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2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/>
    <xf numFmtId="0" fontId="11" fillId="21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11" fillId="17" borderId="0" applyNumberFormat="false" applyBorder="false" applyAlignment="false" applyProtection="false">
      <alignment vertical="center"/>
    </xf>
    <xf numFmtId="0" fontId="26" fillId="0" borderId="22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30" fillId="26" borderId="19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20" fillId="0" borderId="0"/>
    <xf numFmtId="0" fontId="18" fillId="0" borderId="0"/>
    <xf numFmtId="0" fontId="11" fillId="10" borderId="0" applyNumberFormat="false" applyBorder="false" applyAlignment="false" applyProtection="false">
      <alignment vertical="center"/>
    </xf>
    <xf numFmtId="0" fontId="22" fillId="23" borderId="19" applyNumberFormat="false" applyAlignment="false" applyProtection="false">
      <alignment vertical="center"/>
    </xf>
    <xf numFmtId="0" fontId="27" fillId="26" borderId="23" applyNumberFormat="false" applyAlignment="false" applyProtection="false">
      <alignment vertical="center"/>
    </xf>
    <xf numFmtId="0" fontId="16" fillId="9" borderId="17" applyNumberFormat="false" applyAlignment="false" applyProtection="false">
      <alignment vertical="center"/>
    </xf>
    <xf numFmtId="0" fontId="15" fillId="0" borderId="0"/>
    <xf numFmtId="0" fontId="20" fillId="0" borderId="0"/>
    <xf numFmtId="0" fontId="14" fillId="0" borderId="16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1" fillId="7" borderId="0" applyNumberFormat="false" applyBorder="false" applyAlignment="false" applyProtection="false">
      <alignment vertical="center"/>
    </xf>
    <xf numFmtId="0" fontId="0" fillId="24" borderId="21" applyNumberFormat="false" applyFon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31" fillId="3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9" fillId="18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20" fillId="0" borderId="0"/>
    <xf numFmtId="0" fontId="11" fillId="3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0" fillId="0" borderId="0" xfId="0" applyFont="true" applyBorder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0" xfId="0" applyFont="true" applyBorder="true" applyAlignment="true">
      <alignment horizontal="center" vertical="center" wrapText="true"/>
    </xf>
    <xf numFmtId="0" fontId="0" fillId="0" borderId="1" xfId="0" applyBorder="true" applyAlignment="true">
      <alignment vertical="center" wrapText="true"/>
    </xf>
    <xf numFmtId="0" fontId="0" fillId="0" borderId="2" xfId="0" applyFont="true" applyBorder="true" applyAlignment="true">
      <alignment horizontal="center" vertical="center"/>
    </xf>
    <xf numFmtId="0" fontId="0" fillId="0" borderId="3" xfId="0" applyFont="true" applyBorder="true" applyAlignment="true">
      <alignment horizontal="center" vertical="center"/>
    </xf>
    <xf numFmtId="0" fontId="0" fillId="0" borderId="4" xfId="0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/>
    </xf>
    <xf numFmtId="0" fontId="0" fillId="0" borderId="5" xfId="0" applyFont="true" applyBorder="true" applyAlignment="true">
      <alignment horizontal="center" vertical="center" wrapText="true"/>
    </xf>
    <xf numFmtId="0" fontId="0" fillId="0" borderId="6" xfId="0" applyFont="true" applyBorder="true" applyAlignment="true">
      <alignment horizontal="center" vertical="center" wrapText="true"/>
    </xf>
    <xf numFmtId="0" fontId="0" fillId="0" borderId="7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vertical="center"/>
    </xf>
    <xf numFmtId="0" fontId="0" fillId="0" borderId="8" xfId="0" applyFont="true" applyBorder="true" applyAlignment="true">
      <alignment horizontal="center" vertical="center" wrapText="true"/>
    </xf>
    <xf numFmtId="0" fontId="0" fillId="0" borderId="0" xfId="0" applyFont="true" applyBorder="true" applyAlignment="true">
      <alignment horizontal="center" vertical="center" wrapText="true"/>
    </xf>
    <xf numFmtId="0" fontId="0" fillId="0" borderId="9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/>
    </xf>
    <xf numFmtId="0" fontId="0" fillId="0" borderId="10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0" fillId="0" borderId="11" xfId="0" applyFont="true" applyBorder="true" applyAlignment="true">
      <alignment horizontal="center" vertical="center" wrapText="true"/>
    </xf>
    <xf numFmtId="0" fontId="0" fillId="0" borderId="12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horizontal="center" vertical="center" wrapText="true"/>
    </xf>
    <xf numFmtId="0" fontId="0" fillId="0" borderId="3" xfId="0" applyNumberFormat="true" applyFont="true" applyBorder="true" applyAlignment="true">
      <alignment horizontal="center" vertical="center" wrapText="true"/>
    </xf>
    <xf numFmtId="0" fontId="0" fillId="0" borderId="13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horizontal="left" vertical="center" wrapText="true"/>
    </xf>
    <xf numFmtId="0" fontId="0" fillId="0" borderId="3" xfId="0" applyNumberFormat="true" applyFont="true" applyBorder="true" applyAlignment="true">
      <alignment horizontal="left" vertical="center" wrapText="true"/>
    </xf>
    <xf numFmtId="0" fontId="0" fillId="0" borderId="14" xfId="0" applyFont="true" applyBorder="true" applyAlignment="true">
      <alignment horizontal="center" vertical="center" wrapText="true"/>
    </xf>
    <xf numFmtId="0" fontId="0" fillId="0" borderId="14" xfId="0" applyFont="true" applyBorder="true" applyAlignment="true">
      <alignment horizontal="center" vertical="center"/>
    </xf>
    <xf numFmtId="0" fontId="0" fillId="0" borderId="15" xfId="0" applyFont="true" applyBorder="true" applyAlignment="true">
      <alignment horizontal="center" vertical="center" textRotation="255"/>
    </xf>
    <xf numFmtId="0" fontId="8" fillId="0" borderId="12" xfId="59" applyFont="true" applyBorder="true" applyAlignment="true">
      <alignment horizontal="center" vertical="center" wrapText="true"/>
    </xf>
    <xf numFmtId="0" fontId="8" fillId="0" borderId="2" xfId="37" applyFont="true" applyFill="true" applyBorder="true" applyAlignment="true">
      <alignment vertical="center" wrapText="true"/>
    </xf>
    <xf numFmtId="0" fontId="8" fillId="0" borderId="15" xfId="59" applyFont="true" applyBorder="true" applyAlignment="true">
      <alignment horizontal="center" vertical="center" wrapText="true"/>
    </xf>
    <xf numFmtId="0" fontId="8" fillId="0" borderId="2" xfId="37" applyFont="true" applyBorder="true" applyAlignment="true">
      <alignment vertical="center" wrapText="true"/>
    </xf>
    <xf numFmtId="0" fontId="8" fillId="0" borderId="5" xfId="37" applyFont="true" applyBorder="true" applyAlignment="true">
      <alignment vertical="center" wrapText="true"/>
    </xf>
    <xf numFmtId="0" fontId="8" fillId="0" borderId="14" xfId="59" applyFont="true" applyBorder="true" applyAlignment="true">
      <alignment horizontal="center" vertical="center" wrapText="true"/>
    </xf>
    <xf numFmtId="0" fontId="8" fillId="0" borderId="14" xfId="37" applyFont="true" applyBorder="true" applyAlignment="true">
      <alignment vertical="center" wrapText="true"/>
    </xf>
    <xf numFmtId="0" fontId="9" fillId="0" borderId="14" xfId="0" applyFont="true" applyBorder="true" applyAlignment="true">
      <alignment horizontal="center" vertical="center"/>
    </xf>
    <xf numFmtId="0" fontId="0" fillId="0" borderId="0" xfId="0" applyFont="true" applyBorder="true" applyAlignment="true">
      <alignment horizontal="left" vertical="center"/>
    </xf>
    <xf numFmtId="0" fontId="0" fillId="0" borderId="0" xfId="0" applyFont="true" applyBorder="true" applyAlignment="true">
      <alignment horizontal="left" vertical="center" wrapText="true"/>
    </xf>
    <xf numFmtId="0" fontId="0" fillId="0" borderId="1" xfId="0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/>
    </xf>
    <xf numFmtId="0" fontId="6" fillId="0" borderId="4" xfId="0" applyFont="true" applyBorder="true" applyAlignment="true">
      <alignment horizontal="center" vertical="center"/>
    </xf>
    <xf numFmtId="176" fontId="0" fillId="0" borderId="14" xfId="0" applyNumberFormat="true" applyFont="true" applyFill="true" applyBorder="true" applyAlignment="true">
      <alignment horizontal="center" vertical="center" wrapText="true"/>
    </xf>
    <xf numFmtId="0" fontId="7" fillId="0" borderId="14" xfId="0" applyFont="true" applyBorder="true" applyAlignment="true">
      <alignment vertical="center"/>
    </xf>
    <xf numFmtId="0" fontId="6" fillId="0" borderId="14" xfId="0" applyFont="true" applyBorder="true" applyAlignment="true">
      <alignment vertical="center"/>
    </xf>
    <xf numFmtId="0" fontId="0" fillId="0" borderId="4" xfId="0" applyNumberFormat="true" applyFont="true" applyBorder="true" applyAlignment="true">
      <alignment horizontal="center" vertical="center" wrapText="true"/>
    </xf>
    <xf numFmtId="0" fontId="0" fillId="0" borderId="3" xfId="0" applyFont="true" applyBorder="true">
      <alignment vertical="center"/>
    </xf>
    <xf numFmtId="0" fontId="0" fillId="0" borderId="4" xfId="0" applyNumberFormat="true" applyFont="true" applyBorder="true" applyAlignment="true">
      <alignment horizontal="left" vertical="center" wrapText="true"/>
    </xf>
    <xf numFmtId="0" fontId="0" fillId="0" borderId="2" xfId="0" applyFont="true" applyBorder="true" applyAlignment="true">
      <alignment horizontal="center" vertical="center" wrapText="true"/>
    </xf>
    <xf numFmtId="0" fontId="0" fillId="0" borderId="14" xfId="21" applyFont="true" applyFill="true" applyBorder="true" applyAlignment="true">
      <alignment horizontal="center" vertical="center" wrapText="true"/>
    </xf>
    <xf numFmtId="0" fontId="0" fillId="0" borderId="14" xfId="21" applyFont="true" applyBorder="true" applyAlignment="true">
      <alignment horizontal="center" vertical="center" wrapText="true"/>
    </xf>
    <xf numFmtId="0" fontId="0" fillId="0" borderId="14" xfId="21" applyFont="true" applyFill="true" applyBorder="true" applyAlignment="true">
      <alignment horizontal="left" vertical="center" wrapText="true"/>
    </xf>
    <xf numFmtId="0" fontId="0" fillId="0" borderId="14" xfId="0" applyFont="true" applyFill="true" applyBorder="true" applyAlignment="true">
      <alignment horizontal="center" vertical="center"/>
    </xf>
    <xf numFmtId="0" fontId="10" fillId="0" borderId="14" xfId="21" applyFont="true" applyFill="true" applyBorder="true" applyAlignment="true">
      <alignment horizontal="center" vertical="center" wrapText="true"/>
    </xf>
    <xf numFmtId="0" fontId="0" fillId="0" borderId="0" xfId="0" applyFont="true" applyAlignment="true">
      <alignment horizontal="center" vertical="center"/>
    </xf>
    <xf numFmtId="176" fontId="0" fillId="0" borderId="1" xfId="0" applyNumberFormat="true" applyBorder="true" applyAlignment="true">
      <alignment horizontal="center" vertical="center" wrapText="true"/>
    </xf>
    <xf numFmtId="10" fontId="0" fillId="0" borderId="14" xfId="0" applyNumberFormat="true" applyFont="true" applyFill="true" applyBorder="true" applyAlignment="true">
      <alignment horizontal="center" vertical="center"/>
    </xf>
    <xf numFmtId="0" fontId="0" fillId="0" borderId="12" xfId="0" applyFont="true" applyBorder="true" applyAlignment="true">
      <alignment horizontal="left" vertical="center" wrapText="true"/>
    </xf>
    <xf numFmtId="0" fontId="0" fillId="0" borderId="15" xfId="0" applyFont="true" applyBorder="true" applyAlignment="true">
      <alignment horizontal="left" vertical="center" wrapText="true"/>
    </xf>
    <xf numFmtId="176" fontId="0" fillId="0" borderId="14" xfId="0" applyNumberFormat="true" applyFont="true" applyBorder="true" applyAlignment="true">
      <alignment horizontal="center" vertical="center" wrapText="true"/>
    </xf>
    <xf numFmtId="0" fontId="0" fillId="0" borderId="13" xfId="0" applyFont="true" applyBorder="true" applyAlignment="true">
      <alignment horizontal="left" vertical="center" wrapText="true"/>
    </xf>
    <xf numFmtId="0" fontId="0" fillId="0" borderId="4" xfId="0" applyFont="true" applyBorder="true">
      <alignment vertical="center"/>
    </xf>
    <xf numFmtId="0" fontId="0" fillId="0" borderId="4" xfId="0" applyFont="true" applyBorder="true" applyAlignment="true">
      <alignment horizontal="center" vertical="center" wrapText="true"/>
    </xf>
    <xf numFmtId="0" fontId="0" fillId="0" borderId="14" xfId="0" applyFont="true" applyBorder="true" applyAlignment="true">
      <alignment vertical="center"/>
    </xf>
    <xf numFmtId="176" fontId="0" fillId="0" borderId="0" xfId="0" applyNumberFormat="true" applyFont="true" applyAlignment="true">
      <alignment horizontal="center" vertical="center" wrapText="true"/>
    </xf>
  </cellXfs>
  <cellStyles count="63">
    <cellStyle name="常规" xfId="0" builtinId="0"/>
    <cellStyle name="常规 4 3" xfId="1"/>
    <cellStyle name="常规 4 2" xfId="2"/>
    <cellStyle name="千位分隔 2" xfId="3"/>
    <cellStyle name="常规 2 4" xfId="4"/>
    <cellStyle name="常规 2 2 2" xfId="5"/>
    <cellStyle name="常规 4 4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2 2" xfId="37"/>
    <cellStyle name="常规 6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85" zoomScaleNormal="85" zoomScaleSheetLayoutView="85" workbookViewId="0">
      <selection activeCell="G13" sqref="G13:K13"/>
    </sheetView>
  </sheetViews>
  <sheetFormatPr defaultColWidth="9" defaultRowHeight="14.4"/>
  <cols>
    <col min="1" max="1" width="4.12962962962963" customWidth="true"/>
    <col min="2" max="3" width="9.25" customWidth="true"/>
    <col min="4" max="4" width="21" customWidth="true"/>
    <col min="5" max="7" width="15.6296296296296" style="4" customWidth="true"/>
    <col min="8" max="9" width="9.62962962962963" customWidth="true"/>
    <col min="10" max="10" width="9.62962962962963" style="5" customWidth="true"/>
    <col min="11" max="11" width="15.1296296296296" customWidth="true"/>
  </cols>
  <sheetData>
    <row r="1" ht="20.4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2.2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2.2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true" spans="1:11">
      <c r="A4" s="10"/>
      <c r="B4" s="10"/>
      <c r="C4" s="10"/>
      <c r="D4" s="10"/>
      <c r="E4" s="45"/>
      <c r="F4" s="45"/>
      <c r="G4" s="45"/>
      <c r="H4" s="10"/>
      <c r="I4" s="10"/>
      <c r="J4" s="61"/>
      <c r="K4" s="10"/>
    </row>
    <row r="5" s="2" customFormat="true" ht="20.25" customHeight="true" spans="1:11">
      <c r="A5" s="11" t="s">
        <v>2</v>
      </c>
      <c r="B5" s="12"/>
      <c r="C5" s="13"/>
      <c r="D5" s="11" t="s">
        <v>3</v>
      </c>
      <c r="E5" s="12"/>
      <c r="F5" s="12"/>
      <c r="G5" s="12"/>
      <c r="H5" s="12"/>
      <c r="I5" s="12"/>
      <c r="J5" s="12"/>
      <c r="K5" s="13"/>
    </row>
    <row r="6" s="2" customFormat="true" ht="20.25" customHeight="true" spans="1:11">
      <c r="A6" s="11" t="s">
        <v>4</v>
      </c>
      <c r="B6" s="12"/>
      <c r="C6" s="13"/>
      <c r="D6" s="14" t="s">
        <v>5</v>
      </c>
      <c r="E6" s="46"/>
      <c r="F6" s="47"/>
      <c r="G6" s="11" t="s">
        <v>6</v>
      </c>
      <c r="H6" s="13"/>
      <c r="I6" s="11" t="s">
        <v>7</v>
      </c>
      <c r="J6" s="12"/>
      <c r="K6" s="13"/>
    </row>
    <row r="7" s="2" customFormat="true" ht="28.8" spans="1:11">
      <c r="A7" s="15" t="s">
        <v>8</v>
      </c>
      <c r="B7" s="16"/>
      <c r="C7" s="17"/>
      <c r="D7" s="18"/>
      <c r="E7" s="48" t="s">
        <v>9</v>
      </c>
      <c r="F7" s="48" t="s">
        <v>10</v>
      </c>
      <c r="G7" s="48" t="s">
        <v>11</v>
      </c>
      <c r="H7" s="48" t="s">
        <v>12</v>
      </c>
      <c r="I7" s="48" t="s">
        <v>13</v>
      </c>
      <c r="J7" s="48" t="s">
        <v>14</v>
      </c>
      <c r="K7" s="33" t="s">
        <v>15</v>
      </c>
    </row>
    <row r="8" s="2" customFormat="true" ht="17.25" customHeight="true" spans="1:11">
      <c r="A8" s="19"/>
      <c r="B8" s="20"/>
      <c r="C8" s="21"/>
      <c r="D8" s="18" t="s">
        <v>16</v>
      </c>
      <c r="E8" s="33">
        <v>1765</v>
      </c>
      <c r="F8" s="33">
        <v>1765</v>
      </c>
      <c r="G8" s="33">
        <v>1765</v>
      </c>
      <c r="H8" s="33">
        <v>10</v>
      </c>
      <c r="I8" s="62">
        <f>+G8/F8</f>
        <v>1</v>
      </c>
      <c r="J8" s="48">
        <f>IF(H8*I8&lt;10,H8*I8,10)</f>
        <v>10</v>
      </c>
      <c r="K8" s="63" t="s">
        <v>17</v>
      </c>
    </row>
    <row r="9" s="2" customFormat="true" ht="18" customHeight="true" spans="1:11">
      <c r="A9" s="19"/>
      <c r="B9" s="20"/>
      <c r="C9" s="21"/>
      <c r="D9" s="22" t="s">
        <v>18</v>
      </c>
      <c r="E9" s="33">
        <v>1765</v>
      </c>
      <c r="F9" s="33">
        <v>1765</v>
      </c>
      <c r="G9" s="33">
        <v>1765</v>
      </c>
      <c r="H9" s="33"/>
      <c r="I9" s="62"/>
      <c r="J9" s="48"/>
      <c r="K9" s="64"/>
    </row>
    <row r="10" s="2" customFormat="true" ht="18" customHeight="true" spans="1:11">
      <c r="A10" s="19"/>
      <c r="B10" s="20"/>
      <c r="C10" s="21"/>
      <c r="D10" s="22" t="s">
        <v>19</v>
      </c>
      <c r="E10" s="49"/>
      <c r="F10" s="33"/>
      <c r="G10" s="33"/>
      <c r="H10" s="33"/>
      <c r="I10" s="33"/>
      <c r="J10" s="65"/>
      <c r="K10" s="64"/>
    </row>
    <row r="11" s="2" customFormat="true" ht="21.75" customHeight="true" spans="1:11">
      <c r="A11" s="23"/>
      <c r="B11" s="24"/>
      <c r="C11" s="25"/>
      <c r="D11" s="22" t="s">
        <v>20</v>
      </c>
      <c r="E11" s="50"/>
      <c r="F11" s="33"/>
      <c r="G11" s="33"/>
      <c r="H11" s="33"/>
      <c r="I11" s="33"/>
      <c r="J11" s="65"/>
      <c r="K11" s="66"/>
    </row>
    <row r="12" s="2" customFormat="true" ht="25.5" customHeight="true" spans="1:11">
      <c r="A12" s="26" t="s">
        <v>21</v>
      </c>
      <c r="B12" s="27" t="s">
        <v>22</v>
      </c>
      <c r="C12" s="28"/>
      <c r="D12" s="28"/>
      <c r="E12" s="28"/>
      <c r="F12" s="51"/>
      <c r="G12" s="27" t="s">
        <v>23</v>
      </c>
      <c r="H12" s="52"/>
      <c r="I12" s="52"/>
      <c r="J12" s="52"/>
      <c r="K12" s="67"/>
    </row>
    <row r="13" s="2" customFormat="true" ht="75" customHeight="true" spans="1:11">
      <c r="A13" s="29"/>
      <c r="B13" s="30" t="s">
        <v>24</v>
      </c>
      <c r="C13" s="31"/>
      <c r="D13" s="31"/>
      <c r="E13" s="31"/>
      <c r="F13" s="53"/>
      <c r="G13" s="30" t="s">
        <v>25</v>
      </c>
      <c r="H13" s="31"/>
      <c r="I13" s="31"/>
      <c r="J13" s="31"/>
      <c r="K13" s="53"/>
    </row>
    <row r="14" s="2" customFormat="true" ht="25.9" customHeight="true" spans="1:11">
      <c r="A14" s="26" t="s">
        <v>26</v>
      </c>
      <c r="B14" s="32" t="s">
        <v>27</v>
      </c>
      <c r="C14" s="33" t="s">
        <v>28</v>
      </c>
      <c r="D14" s="33" t="s">
        <v>29</v>
      </c>
      <c r="E14" s="33" t="s">
        <v>30</v>
      </c>
      <c r="F14" s="32" t="s">
        <v>31</v>
      </c>
      <c r="G14" s="33" t="s">
        <v>32</v>
      </c>
      <c r="H14" s="54" t="s">
        <v>15</v>
      </c>
      <c r="I14" s="68"/>
      <c r="J14" s="65" t="s">
        <v>14</v>
      </c>
      <c r="K14" s="32" t="s">
        <v>33</v>
      </c>
    </row>
    <row r="15" s="2" customFormat="true" ht="16.5" customHeight="true" spans="1:11">
      <c r="A15" s="34"/>
      <c r="B15" s="35" t="s">
        <v>34</v>
      </c>
      <c r="C15" s="35" t="s">
        <v>35</v>
      </c>
      <c r="D15" s="36" t="s">
        <v>36</v>
      </c>
      <c r="E15" s="55">
        <v>7</v>
      </c>
      <c r="F15" s="55" t="s">
        <v>37</v>
      </c>
      <c r="G15" s="55" t="s">
        <v>37</v>
      </c>
      <c r="H15" s="15" t="s">
        <v>38</v>
      </c>
      <c r="I15" s="17"/>
      <c r="J15" s="55">
        <v>7</v>
      </c>
      <c r="K15" s="33"/>
    </row>
    <row r="16" s="2" customFormat="true" ht="16.5" customHeight="true" spans="1:11">
      <c r="A16" s="34"/>
      <c r="B16" s="37"/>
      <c r="C16" s="37"/>
      <c r="D16" s="36" t="s">
        <v>39</v>
      </c>
      <c r="E16" s="55">
        <v>8</v>
      </c>
      <c r="F16" s="55" t="s">
        <v>40</v>
      </c>
      <c r="G16" s="55" t="s">
        <v>41</v>
      </c>
      <c r="H16" s="19"/>
      <c r="I16" s="21"/>
      <c r="J16" s="55">
        <v>8</v>
      </c>
      <c r="K16" s="33"/>
    </row>
    <row r="17" s="2" customFormat="true" ht="72" spans="1:11">
      <c r="A17" s="34"/>
      <c r="B17" s="37"/>
      <c r="C17" s="35" t="s">
        <v>42</v>
      </c>
      <c r="D17" s="38" t="s">
        <v>43</v>
      </c>
      <c r="E17" s="56">
        <v>13</v>
      </c>
      <c r="F17" s="57" t="s">
        <v>44</v>
      </c>
      <c r="G17" s="57" t="s">
        <v>45</v>
      </c>
      <c r="H17" s="19"/>
      <c r="I17" s="21"/>
      <c r="J17" s="55">
        <v>13</v>
      </c>
      <c r="K17" s="33"/>
    </row>
    <row r="18" s="2" customFormat="true" ht="28.8" spans="1:11">
      <c r="A18" s="34"/>
      <c r="B18" s="37"/>
      <c r="C18" s="35" t="s">
        <v>46</v>
      </c>
      <c r="D18" s="38" t="s">
        <v>47</v>
      </c>
      <c r="E18" s="33">
        <v>4</v>
      </c>
      <c r="F18" s="55" t="s">
        <v>48</v>
      </c>
      <c r="G18" s="55" t="s">
        <v>49</v>
      </c>
      <c r="H18" s="19"/>
      <c r="I18" s="21"/>
      <c r="J18" s="55">
        <v>4</v>
      </c>
      <c r="K18" s="33"/>
    </row>
    <row r="19" s="2" customFormat="true" ht="28.8" spans="1:11">
      <c r="A19" s="34"/>
      <c r="B19" s="37"/>
      <c r="C19" s="37"/>
      <c r="D19" s="38" t="s">
        <v>50</v>
      </c>
      <c r="E19" s="33">
        <v>4</v>
      </c>
      <c r="F19" s="55" t="s">
        <v>51</v>
      </c>
      <c r="G19" s="55" t="s">
        <v>52</v>
      </c>
      <c r="H19" s="19"/>
      <c r="I19" s="21"/>
      <c r="J19" s="55">
        <v>4</v>
      </c>
      <c r="K19" s="33"/>
    </row>
    <row r="20" s="2" customFormat="true" ht="28.8" spans="1:11">
      <c r="A20" s="34"/>
      <c r="B20" s="37"/>
      <c r="C20" s="37"/>
      <c r="D20" s="38" t="s">
        <v>53</v>
      </c>
      <c r="E20" s="33">
        <v>4</v>
      </c>
      <c r="F20" s="55" t="s">
        <v>54</v>
      </c>
      <c r="G20" s="55" t="s">
        <v>55</v>
      </c>
      <c r="H20" s="19"/>
      <c r="I20" s="21"/>
      <c r="J20" s="55">
        <v>4</v>
      </c>
      <c r="K20" s="33"/>
    </row>
    <row r="21" s="2" customFormat="true" ht="47.25" customHeight="true" spans="1:11">
      <c r="A21" s="34"/>
      <c r="B21" s="37"/>
      <c r="C21" s="35" t="s">
        <v>56</v>
      </c>
      <c r="D21" s="39" t="s">
        <v>57</v>
      </c>
      <c r="E21" s="58">
        <v>10</v>
      </c>
      <c r="F21" s="59" t="s">
        <v>58</v>
      </c>
      <c r="G21" s="59" t="s">
        <v>58</v>
      </c>
      <c r="H21" s="32" t="s">
        <v>59</v>
      </c>
      <c r="I21" s="32"/>
      <c r="J21" s="55">
        <v>10</v>
      </c>
      <c r="K21" s="33"/>
    </row>
    <row r="22" s="2" customFormat="true" ht="123.75" customHeight="true" spans="1:11">
      <c r="A22" s="34"/>
      <c r="B22" s="40" t="s">
        <v>60</v>
      </c>
      <c r="C22" s="40" t="s">
        <v>61</v>
      </c>
      <c r="D22" s="41" t="s">
        <v>62</v>
      </c>
      <c r="E22" s="58">
        <v>20</v>
      </c>
      <c r="F22" s="59" t="s">
        <v>63</v>
      </c>
      <c r="G22" s="59" t="s">
        <v>63</v>
      </c>
      <c r="H22" s="19" t="s">
        <v>64</v>
      </c>
      <c r="I22" s="21"/>
      <c r="J22" s="55">
        <f>E22*0.85</f>
        <v>17</v>
      </c>
      <c r="K22" s="32" t="s">
        <v>65</v>
      </c>
    </row>
    <row r="23" s="2" customFormat="true" ht="161" customHeight="true" spans="1:11">
      <c r="A23" s="34"/>
      <c r="B23" s="40"/>
      <c r="C23" s="40"/>
      <c r="D23" s="41" t="s">
        <v>66</v>
      </c>
      <c r="E23" s="33">
        <v>20</v>
      </c>
      <c r="F23" s="55" t="s">
        <v>67</v>
      </c>
      <c r="G23" s="55" t="s">
        <v>67</v>
      </c>
      <c r="H23" s="23"/>
      <c r="I23" s="25"/>
      <c r="J23" s="55">
        <f>E23*0.85</f>
        <v>17</v>
      </c>
      <c r="K23" s="32" t="s">
        <v>65</v>
      </c>
    </row>
    <row r="24" s="2" customFormat="true" ht="25.5" customHeight="true" spans="1:11">
      <c r="A24" s="42" t="s">
        <v>68</v>
      </c>
      <c r="B24" s="42"/>
      <c r="C24" s="42"/>
      <c r="D24" s="42"/>
      <c r="E24" s="42"/>
      <c r="F24" s="42"/>
      <c r="G24" s="42"/>
      <c r="H24" s="42"/>
      <c r="I24" s="42"/>
      <c r="J24" s="65">
        <f>J8+SUM(J15:J23)</f>
        <v>94</v>
      </c>
      <c r="K24" s="69"/>
    </row>
    <row r="25" s="3" customFormat="true" spans="1:11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s="2" customFormat="true" spans="1:11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</row>
    <row r="27" s="2" customFormat="true" spans="1:1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="2" customFormat="true" spans="1:11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29" s="2" customFormat="true" spans="5:10">
      <c r="E29" s="60"/>
      <c r="F29" s="60"/>
      <c r="G29" s="60"/>
      <c r="J29" s="70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4:I24"/>
    <mergeCell ref="A25:K25"/>
    <mergeCell ref="A26:K26"/>
    <mergeCell ref="A27:K27"/>
    <mergeCell ref="A28:K28"/>
    <mergeCell ref="A12:A13"/>
    <mergeCell ref="A14:A23"/>
    <mergeCell ref="B15:B21"/>
    <mergeCell ref="B22:B23"/>
    <mergeCell ref="C15:C16"/>
    <mergeCell ref="C18:C20"/>
    <mergeCell ref="C22:C23"/>
    <mergeCell ref="K8:K11"/>
    <mergeCell ref="H22:I23"/>
    <mergeCell ref="A7:C11"/>
    <mergeCell ref="H15:I20"/>
  </mergeCells>
  <pageMargins left="0.354330708661417" right="0.354330708661417" top="0.393700787401575" bottom="0.393700787401575" header="0.511811023622047" footer="0.511811023622047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2021-03-03T15:55:00Z</cp:lastPrinted>
  <dcterms:modified xsi:type="dcterms:W3CDTF">2025-03-04T17:14:50Z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