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8855" windowHeight="6870" tabRatio="930"/>
  </bookViews>
  <sheets>
    <sheet name="10.补助经费类" sheetId="28" r:id="rId1"/>
  </sheets>
  <calcPr calcId="145621"/>
</workbook>
</file>

<file path=xl/calcChain.xml><?xml version="1.0" encoding="utf-8"?>
<calcChain xmlns="http://schemas.openxmlformats.org/spreadsheetml/2006/main">
  <c r="I8" i="28" l="1"/>
  <c r="J8" i="28" s="1"/>
  <c r="J26" i="28" s="1"/>
</calcChain>
</file>

<file path=xl/sharedStrings.xml><?xml version="1.0" encoding="utf-8"?>
<sst xmlns="http://schemas.openxmlformats.org/spreadsheetml/2006/main" count="75" uniqueCount="63">
  <si>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</si>
  <si>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</si>
  <si>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</si>
  <si>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市郊铁路S2线、怀密线机车车辆大中修项目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</si>
  <si>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</si>
  <si>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</si>
  <si>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</si>
  <si>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</si>
  <si>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</si>
  <si>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</si>
  <si>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</si>
  <si>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</si>
  <si>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family val="3"/>
        <charset val="134"/>
      </rPr>
      <t>分值    （1</t>
    </r>
    <r>
      <rPr>
        <sz val="11"/>
        <color indexed="8"/>
        <rFont val="宋体"/>
        <family val="3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</si>
  <si>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</si>
  <si>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</si>
  <si>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</si>
  <si>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</si>
  <si>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</si>
  <si>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</si>
  <si>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</si>
  <si>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</si>
  <si>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</si>
  <si>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</si>
  <si>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</si>
  <si>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年度目标：1.按照2018年实际列车大中修费用拨付尾款743.2万元
2.按照2019年实际维修费拨付资金3122.5万元
3.完成2020年市郊铁路列车大中修工作，并按照2020年市郊铁路机车车辆大中修计划金额的80%预拨修理资金2286万元。</t>
  </si>
  <si>
    <t>1.按照2018年实际列车大中修费用拨付尾款743.2万元
2.按照2019年实际维修费拨付资金2942.9万元（预算批复金额2942.9万元）
3.完成2020年市郊铁路列车大中修工作，并按照2020年市郊铁路机车车辆大中修计划金额的80%预拨修理资金2286万元。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</si>
  <si>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</si>
  <si>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</si>
  <si>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</si>
  <si>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</si>
  <si>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</si>
  <si>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</si>
  <si>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</si>
  <si>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</si>
  <si>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</si>
  <si>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</si>
  <si>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NDJ3型内燃动车组机中修</t>
  </si>
  <si>
    <t xml:space="preserve">8台次    </t>
  </si>
  <si>
    <t>完成值达到指标值，记满分；未达到指标值，按B/A或A/B*该指标分值记分。(即较小的数/大数*该指标分值）</t>
  </si>
  <si>
    <t>NDJ3型内燃动车组机大修</t>
  </si>
  <si>
    <t xml:space="preserve">6台次    </t>
  </si>
  <si>
    <t>25DT型客车中修</t>
  </si>
  <si>
    <t xml:space="preserve">70辆次，其中A2修14辆次，A3修56辆次    </t>
  </si>
  <si>
    <t>质量指标
（13分）</t>
  </si>
  <si>
    <t xml:space="preserve">符合《铁路机车段修管理规则》要求，出具检修合格证明    
</t>
  </si>
  <si>
    <t xml:space="preserve">符合《铁路机车段修管理规则》要求，出具检修合格证明    </t>
  </si>
  <si>
    <t xml:space="preserve">符合《铁路客车段修修程（试行）》要求，出具检修合格证明    </t>
  </si>
  <si>
    <t>时效指标
（12分）</t>
  </si>
  <si>
    <t>维修进度</t>
  </si>
  <si>
    <t xml:space="preserve">按有关铁路机车车辆修制、修程的强制要求陆续入修    
</t>
  </si>
  <si>
    <t>已完成</t>
  </si>
  <si>
    <t>成本指标
（10分）</t>
  </si>
  <si>
    <t>项目预算控制数（不超过修理合同金额）</t>
  </si>
  <si>
    <t xml:space="preserve">按修程入修，费用不超过合同预定金额    </t>
  </si>
  <si>
    <t xml:space="preserve">按修程入修，费用未超过合同预定金额    </t>
  </si>
  <si>
    <t>在预算控制范围内得满分，超出预算按A/B*该指标分值计分</t>
  </si>
  <si>
    <t>效
果
指
标
(40分)</t>
  </si>
  <si>
    <t>效益指标
（40分）</t>
  </si>
  <si>
    <t>资产状态及运营安全</t>
  </si>
  <si>
    <t xml:space="preserve">确保资产状态完好，确保列车安全运营，满足市民正常出行    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</si>
  <si>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</si>
  <si>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</si>
  <si>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证明材料不足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</si>
</sst>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4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>
      <alignment vertical="center"/>
    </xf>
    <xf numFmtId="0" fontId="14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0" borderId="0"/>
    <xf numFmtId="0" fontId="14" fillId="0" borderId="0"/>
    <xf numFmtId="0" fontId="7" fillId="0" borderId="0"/>
    <xf numFmtId="0" fontId="7" fillId="0" borderId="0">
      <alignment vertical="center"/>
    </xf>
    <xf numFmtId="0" fontId="13" fillId="0" borderId="0"/>
  </cellStyleXfs>
  <cellXfs count="8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8" fillId="0" borderId="15" xfId="4" applyFont="1" applyFill="1" applyBorder="1" applyAlignment="1">
      <alignment horizontal="center" vertical="center" wrapText="1"/>
    </xf>
    <xf numFmtId="0" fontId="8" fillId="0" borderId="8" xfId="6" applyFont="1" applyFill="1" applyBorder="1" applyAlignment="1">
      <alignment vertical="center" wrapText="1"/>
    </xf>
    <xf numFmtId="0" fontId="0" fillId="0" borderId="8" xfId="10" applyFont="1" applyFill="1" applyBorder="1" applyAlignment="1">
      <alignment horizontal="center" vertical="center" wrapText="1"/>
    </xf>
    <xf numFmtId="0" fontId="8" fillId="0" borderId="8" xfId="6" applyFont="1" applyFill="1" applyBorder="1" applyAlignment="1">
      <alignment horizontal="left" vertical="center" wrapText="1"/>
    </xf>
    <xf numFmtId="0" fontId="8" fillId="0" borderId="8" xfId="4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15" xfId="0" applyFont="1" applyFill="1" applyBorder="1" applyAlignment="1">
      <alignment horizontal="center" vertical="center" textRotation="255"/>
    </xf>
    <xf numFmtId="0" fontId="8" fillId="0" borderId="8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8" fillId="0" borderId="15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13" xfId="6" applyFont="1" applyFill="1" applyBorder="1" applyAlignment="1">
      <alignment horizontal="left" vertical="center" wrapText="1"/>
    </xf>
    <xf numFmtId="0" fontId="8" fillId="0" borderId="15" xfId="6" applyFont="1" applyFill="1" applyBorder="1" applyAlignment="1">
      <alignment horizontal="left" vertical="center" wrapText="1"/>
    </xf>
    <xf numFmtId="0" fontId="8" fillId="0" borderId="14" xfId="6" applyFont="1" applyFill="1" applyBorder="1" applyAlignment="1">
      <alignment horizontal="left" vertical="center" wrapText="1"/>
    </xf>
    <xf numFmtId="0" fontId="0" fillId="0" borderId="13" xfId="10" applyFont="1" applyFill="1" applyBorder="1" applyAlignment="1">
      <alignment horizontal="center" vertical="center" wrapText="1"/>
    </xf>
    <xf numFmtId="0" fontId="0" fillId="0" borderId="15" xfId="10" applyFont="1" applyFill="1" applyBorder="1" applyAlignment="1">
      <alignment horizontal="center" vertical="center" wrapText="1"/>
    </xf>
    <xf numFmtId="0" fontId="0" fillId="0" borderId="14" xfId="10" applyFont="1" applyFill="1" applyBorder="1" applyAlignment="1">
      <alignment horizontal="center" vertical="center" wrapText="1"/>
    </xf>
    <xf numFmtId="0" fontId="8" fillId="0" borderId="13" xfId="6" applyFont="1" applyFill="1" applyBorder="1" applyAlignment="1">
      <alignment horizontal="center" vertical="center" wrapText="1"/>
    </xf>
    <xf numFmtId="0" fontId="8" fillId="0" borderId="15" xfId="6" applyFont="1" applyFill="1" applyBorder="1" applyAlignment="1">
      <alignment horizontal="center" vertical="center" wrapText="1"/>
    </xf>
    <xf numFmtId="0" fontId="8" fillId="0" borderId="14" xfId="6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22" zoomScale="90" zoomScaleNormal="90" workbookViewId="0">
      <selection activeCell="L25" sqref="L25"/>
    </sheetView>
  </sheetViews>
  <sheetFormatPr defaultColWidth="9" defaultRowHeight="13.5" x14ac:dyDescent="0.15"/>
  <cols>
    <col min="1" max="1" width="4.125" style="3" customWidth="1"/>
    <col min="2" max="2" width="8.375" style="3" customWidth="1"/>
    <col min="3" max="3" width="8.75" style="3" customWidth="1"/>
    <col min="4" max="4" width="21.5" style="3" customWidth="1"/>
    <col min="5" max="5" width="16.25" style="5" customWidth="1"/>
    <col min="6" max="6" width="17" style="5" customWidth="1"/>
    <col min="7" max="7" width="16.25" style="5" customWidth="1"/>
    <col min="8" max="8" width="9.125" style="3" customWidth="1"/>
    <col min="9" max="9" width="11.25" style="3" customWidth="1"/>
    <col min="10" max="10" width="8.5" style="6" customWidth="1"/>
    <col min="11" max="11" width="13.625" style="3" customWidth="1"/>
    <col min="12" max="16384" width="9" style="3"/>
  </cols>
  <sheetData>
    <row r="1" spans="1:11" ht="20.25" x14ac:dyDescent="0.1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1" s="1" customFormat="1" ht="22.5" x14ac:dyDescent="0.15">
      <c r="A2" s="84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s="2" customFormat="1" ht="18.75" x14ac:dyDescent="0.15">
      <c r="A3" s="86" t="s">
        <v>1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1" s="2" customFormat="1" ht="6" customHeight="1" x14ac:dyDescent="0.15">
      <c r="A4" s="7"/>
      <c r="B4" s="7"/>
      <c r="C4" s="7"/>
      <c r="D4" s="7"/>
      <c r="E4" s="8"/>
      <c r="F4" s="8"/>
      <c r="G4" s="8"/>
      <c r="H4" s="7"/>
      <c r="I4" s="7"/>
      <c r="J4" s="25"/>
      <c r="K4" s="7"/>
    </row>
    <row r="5" spans="1:11" ht="20.25" customHeight="1" x14ac:dyDescent="0.15">
      <c r="A5" s="65" t="s">
        <v>2</v>
      </c>
      <c r="B5" s="66"/>
      <c r="C5" s="67"/>
      <c r="D5" s="65" t="s">
        <v>3</v>
      </c>
      <c r="E5" s="66"/>
      <c r="F5" s="66"/>
      <c r="G5" s="66"/>
      <c r="H5" s="66"/>
      <c r="I5" s="66"/>
      <c r="J5" s="66"/>
      <c r="K5" s="67"/>
    </row>
    <row r="6" spans="1:11" ht="20.25" customHeight="1" x14ac:dyDescent="0.15">
      <c r="A6" s="65" t="s">
        <v>4</v>
      </c>
      <c r="B6" s="66"/>
      <c r="C6" s="67"/>
      <c r="D6" s="68" t="s">
        <v>5</v>
      </c>
      <c r="E6" s="69"/>
      <c r="F6" s="70"/>
      <c r="G6" s="65" t="s">
        <v>6</v>
      </c>
      <c r="H6" s="67"/>
      <c r="I6" s="65" t="s">
        <v>7</v>
      </c>
      <c r="J6" s="66"/>
      <c r="K6" s="67"/>
    </row>
    <row r="7" spans="1:11" ht="27.75" customHeight="1" x14ac:dyDescent="0.15">
      <c r="A7" s="47" t="s">
        <v>8</v>
      </c>
      <c r="B7" s="80"/>
      <c r="C7" s="48"/>
      <c r="D7" s="10"/>
      <c r="E7" s="11" t="s">
        <v>9</v>
      </c>
      <c r="F7" s="11" t="s">
        <v>10</v>
      </c>
      <c r="G7" s="11" t="s">
        <v>11</v>
      </c>
      <c r="H7" s="12" t="s">
        <v>12</v>
      </c>
      <c r="I7" s="11" t="s">
        <v>13</v>
      </c>
      <c r="J7" s="11" t="s">
        <v>14</v>
      </c>
      <c r="K7" s="13" t="s">
        <v>15</v>
      </c>
    </row>
    <row r="8" spans="1:11" ht="20.25" customHeight="1" x14ac:dyDescent="0.15">
      <c r="A8" s="49"/>
      <c r="B8" s="81"/>
      <c r="C8" s="50"/>
      <c r="D8" s="10" t="s">
        <v>16</v>
      </c>
      <c r="E8" s="9">
        <v>6151.7</v>
      </c>
      <c r="F8" s="9">
        <v>5972.1</v>
      </c>
      <c r="G8" s="9">
        <v>5972.1</v>
      </c>
      <c r="H8" s="13">
        <v>10</v>
      </c>
      <c r="I8" s="26">
        <f>+G8/F8</f>
        <v>1</v>
      </c>
      <c r="J8" s="11">
        <f>IF(H8*I8&lt;10,H8*I8,10)</f>
        <v>10</v>
      </c>
      <c r="K8" s="77" t="s">
        <v>17</v>
      </c>
    </row>
    <row r="9" spans="1:11" ht="20.25" customHeight="1" x14ac:dyDescent="0.15">
      <c r="A9" s="49"/>
      <c r="B9" s="81"/>
      <c r="C9" s="50"/>
      <c r="D9" s="14" t="s">
        <v>18</v>
      </c>
      <c r="E9" s="9">
        <v>6151.7</v>
      </c>
      <c r="F9" s="9">
        <v>5972.1</v>
      </c>
      <c r="G9" s="9">
        <v>5972.1</v>
      </c>
      <c r="H9" s="13"/>
      <c r="I9" s="26"/>
      <c r="J9" s="11"/>
      <c r="K9" s="78"/>
    </row>
    <row r="10" spans="1:11" ht="20.25" customHeight="1" x14ac:dyDescent="0.15">
      <c r="A10" s="49"/>
      <c r="B10" s="81"/>
      <c r="C10" s="50"/>
      <c r="D10" s="14" t="s">
        <v>19</v>
      </c>
      <c r="E10" s="15"/>
      <c r="F10" s="13"/>
      <c r="G10" s="13"/>
      <c r="H10" s="13"/>
      <c r="I10" s="13"/>
      <c r="J10" s="11"/>
      <c r="K10" s="78"/>
    </row>
    <row r="11" spans="1:11" ht="20.25" customHeight="1" x14ac:dyDescent="0.15">
      <c r="A11" s="51"/>
      <c r="B11" s="82"/>
      <c r="C11" s="52"/>
      <c r="D11" s="14" t="s">
        <v>20</v>
      </c>
      <c r="E11" s="16"/>
      <c r="F11" s="13"/>
      <c r="G11" s="13"/>
      <c r="H11" s="13"/>
      <c r="I11" s="13"/>
      <c r="J11" s="11"/>
      <c r="K11" s="79"/>
    </row>
    <row r="12" spans="1:11" ht="22.5" customHeight="1" x14ac:dyDescent="0.15">
      <c r="A12" s="31" t="s">
        <v>21</v>
      </c>
      <c r="B12" s="71" t="s">
        <v>22</v>
      </c>
      <c r="C12" s="72"/>
      <c r="D12" s="72"/>
      <c r="E12" s="72"/>
      <c r="F12" s="73"/>
      <c r="G12" s="74" t="s">
        <v>23</v>
      </c>
      <c r="H12" s="75"/>
      <c r="I12" s="75"/>
      <c r="J12" s="75"/>
      <c r="K12" s="76"/>
    </row>
    <row r="13" spans="1:11" ht="74.099999999999994" customHeight="1" x14ac:dyDescent="0.15">
      <c r="A13" s="32"/>
      <c r="B13" s="56" t="s">
        <v>24</v>
      </c>
      <c r="C13" s="57"/>
      <c r="D13" s="57"/>
      <c r="E13" s="57"/>
      <c r="F13" s="58"/>
      <c r="G13" s="59" t="s">
        <v>25</v>
      </c>
      <c r="H13" s="60"/>
      <c r="I13" s="60"/>
      <c r="J13" s="60"/>
      <c r="K13" s="61"/>
    </row>
    <row r="14" spans="1:11" ht="27.75" customHeight="1" x14ac:dyDescent="0.15">
      <c r="A14" s="31" t="s">
        <v>26</v>
      </c>
      <c r="B14" s="17" t="s">
        <v>27</v>
      </c>
      <c r="C14" s="13" t="s">
        <v>28</v>
      </c>
      <c r="D14" s="13" t="s">
        <v>29</v>
      </c>
      <c r="E14" s="13" t="s">
        <v>30</v>
      </c>
      <c r="F14" s="17" t="s">
        <v>31</v>
      </c>
      <c r="G14" s="13" t="s">
        <v>32</v>
      </c>
      <c r="H14" s="62" t="s">
        <v>15</v>
      </c>
      <c r="I14" s="63"/>
      <c r="J14" s="11" t="s">
        <v>14</v>
      </c>
      <c r="K14" s="17" t="s">
        <v>33</v>
      </c>
    </row>
    <row r="15" spans="1:11" ht="45" customHeight="1" x14ac:dyDescent="0.15">
      <c r="A15" s="33"/>
      <c r="B15" s="34" t="s">
        <v>34</v>
      </c>
      <c r="C15" s="35" t="s">
        <v>35</v>
      </c>
      <c r="D15" s="19" t="s">
        <v>36</v>
      </c>
      <c r="E15" s="13">
        <v>5</v>
      </c>
      <c r="F15" s="17" t="s">
        <v>37</v>
      </c>
      <c r="G15" s="17" t="s">
        <v>37</v>
      </c>
      <c r="H15" s="47" t="s">
        <v>38</v>
      </c>
      <c r="I15" s="48"/>
      <c r="J15" s="13">
        <v>5</v>
      </c>
      <c r="K15" s="17"/>
    </row>
    <row r="16" spans="1:11" ht="27.75" customHeight="1" x14ac:dyDescent="0.15">
      <c r="A16" s="33"/>
      <c r="B16" s="34"/>
      <c r="C16" s="36"/>
      <c r="D16" s="19" t="s">
        <v>39</v>
      </c>
      <c r="E16" s="13">
        <v>5</v>
      </c>
      <c r="F16" s="17" t="s">
        <v>40</v>
      </c>
      <c r="G16" s="17" t="s">
        <v>40</v>
      </c>
      <c r="H16" s="49"/>
      <c r="I16" s="50"/>
      <c r="J16" s="13">
        <v>5</v>
      </c>
      <c r="K16" s="17"/>
    </row>
    <row r="17" spans="1:11" ht="41.25" customHeight="1" x14ac:dyDescent="0.15">
      <c r="A17" s="33"/>
      <c r="B17" s="34"/>
      <c r="C17" s="36"/>
      <c r="D17" s="19" t="s">
        <v>41</v>
      </c>
      <c r="E17" s="13">
        <v>5</v>
      </c>
      <c r="F17" s="19" t="s">
        <v>42</v>
      </c>
      <c r="G17" s="19" t="s">
        <v>42</v>
      </c>
      <c r="H17" s="49"/>
      <c r="I17" s="50"/>
      <c r="J17" s="13">
        <v>5</v>
      </c>
      <c r="K17" s="17"/>
    </row>
    <row r="18" spans="1:11" ht="57" customHeight="1" x14ac:dyDescent="0.15">
      <c r="A18" s="33"/>
      <c r="B18" s="34"/>
      <c r="C18" s="35" t="s">
        <v>43</v>
      </c>
      <c r="D18" s="21" t="s">
        <v>36</v>
      </c>
      <c r="E18" s="22">
        <v>4</v>
      </c>
      <c r="F18" s="23" t="s">
        <v>44</v>
      </c>
      <c r="G18" s="23" t="s">
        <v>44</v>
      </c>
      <c r="H18" s="49"/>
      <c r="I18" s="50"/>
      <c r="J18" s="22">
        <v>4</v>
      </c>
      <c r="K18" s="27"/>
    </row>
    <row r="19" spans="1:11" ht="56.1" customHeight="1" x14ac:dyDescent="0.15">
      <c r="A19" s="33"/>
      <c r="B19" s="34"/>
      <c r="C19" s="36"/>
      <c r="D19" s="21" t="s">
        <v>39</v>
      </c>
      <c r="E19" s="22">
        <v>4</v>
      </c>
      <c r="F19" s="23" t="s">
        <v>45</v>
      </c>
      <c r="G19" s="23" t="s">
        <v>45</v>
      </c>
      <c r="H19" s="49"/>
      <c r="I19" s="50"/>
      <c r="J19" s="22">
        <v>4</v>
      </c>
      <c r="K19" s="27"/>
    </row>
    <row r="20" spans="1:11" ht="57" customHeight="1" x14ac:dyDescent="0.15">
      <c r="A20" s="33"/>
      <c r="B20" s="34"/>
      <c r="C20" s="36"/>
      <c r="D20" s="21" t="s">
        <v>41</v>
      </c>
      <c r="E20" s="22">
        <v>5</v>
      </c>
      <c r="F20" s="23" t="s">
        <v>46</v>
      </c>
      <c r="G20" s="23" t="s">
        <v>46</v>
      </c>
      <c r="H20" s="49"/>
      <c r="I20" s="50"/>
      <c r="J20" s="22">
        <v>5</v>
      </c>
      <c r="K20" s="27"/>
    </row>
    <row r="21" spans="1:11" ht="37.5" customHeight="1" x14ac:dyDescent="0.15">
      <c r="A21" s="33"/>
      <c r="B21" s="34"/>
      <c r="C21" s="35" t="s">
        <v>47</v>
      </c>
      <c r="D21" s="38" t="s">
        <v>48</v>
      </c>
      <c r="E21" s="41">
        <v>12</v>
      </c>
      <c r="F21" s="38" t="s">
        <v>49</v>
      </c>
      <c r="G21" s="44" t="s">
        <v>50</v>
      </c>
      <c r="H21" s="49"/>
      <c r="I21" s="50"/>
      <c r="J21" s="41">
        <v>12</v>
      </c>
      <c r="K21" s="44"/>
    </row>
    <row r="22" spans="1:11" ht="34.5" customHeight="1" x14ac:dyDescent="0.15">
      <c r="A22" s="33"/>
      <c r="B22" s="34"/>
      <c r="C22" s="36"/>
      <c r="D22" s="39"/>
      <c r="E22" s="42"/>
      <c r="F22" s="39"/>
      <c r="G22" s="45"/>
      <c r="H22" s="49"/>
      <c r="I22" s="50"/>
      <c r="J22" s="42"/>
      <c r="K22" s="45"/>
    </row>
    <row r="23" spans="1:11" ht="24.75" customHeight="1" x14ac:dyDescent="0.15">
      <c r="A23" s="33"/>
      <c r="B23" s="34"/>
      <c r="C23" s="37"/>
      <c r="D23" s="40"/>
      <c r="E23" s="43"/>
      <c r="F23" s="40"/>
      <c r="G23" s="46"/>
      <c r="H23" s="51"/>
      <c r="I23" s="52"/>
      <c r="J23" s="43"/>
      <c r="K23" s="46"/>
    </row>
    <row r="24" spans="1:11" ht="50.25" customHeight="1" x14ac:dyDescent="0.15">
      <c r="A24" s="33"/>
      <c r="B24" s="34"/>
      <c r="C24" s="18" t="s">
        <v>51</v>
      </c>
      <c r="D24" s="21" t="s">
        <v>52</v>
      </c>
      <c r="E24" s="22">
        <v>10</v>
      </c>
      <c r="F24" s="23" t="s">
        <v>53</v>
      </c>
      <c r="G24" s="23" t="s">
        <v>54</v>
      </c>
      <c r="H24" s="64" t="s">
        <v>55</v>
      </c>
      <c r="I24" s="64"/>
      <c r="J24" s="27">
        <v>10</v>
      </c>
      <c r="K24" s="27"/>
    </row>
    <row r="25" spans="1:11" ht="267" customHeight="1" x14ac:dyDescent="0.15">
      <c r="A25" s="33"/>
      <c r="B25" s="20" t="s">
        <v>56</v>
      </c>
      <c r="C25" s="24" t="s">
        <v>57</v>
      </c>
      <c r="D25" s="21" t="s">
        <v>58</v>
      </c>
      <c r="E25" s="22">
        <v>40</v>
      </c>
      <c r="F25" s="23" t="s">
        <v>59</v>
      </c>
      <c r="G25" s="23" t="s">
        <v>59</v>
      </c>
      <c r="H25" s="49" t="s">
        <v>60</v>
      </c>
      <c r="I25" s="50"/>
      <c r="J25" s="27">
        <v>35</v>
      </c>
      <c r="K25" s="29" t="s">
        <v>62</v>
      </c>
    </row>
    <row r="26" spans="1:11" ht="25.5" customHeight="1" x14ac:dyDescent="0.15">
      <c r="A26" s="53" t="s">
        <v>61</v>
      </c>
      <c r="B26" s="53"/>
      <c r="C26" s="53"/>
      <c r="D26" s="53"/>
      <c r="E26" s="53"/>
      <c r="F26" s="53"/>
      <c r="G26" s="53"/>
      <c r="H26" s="53"/>
      <c r="I26" s="53"/>
      <c r="J26" s="11">
        <f>J8+SUM(J15:J25)</f>
        <v>95</v>
      </c>
      <c r="K26" s="28"/>
    </row>
    <row r="27" spans="1:11" s="4" customFormat="1" x14ac:dyDescent="0.1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pans="1:11" x14ac:dyDescent="0.1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 x14ac:dyDescent="0.1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 x14ac:dyDescent="0.1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</row>
    <row r="31" spans="1:11" x14ac:dyDescent="0.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K8:K11"/>
    <mergeCell ref="A7:C11"/>
    <mergeCell ref="A28:K28"/>
    <mergeCell ref="A29:K29"/>
    <mergeCell ref="A30:K30"/>
    <mergeCell ref="B13:F13"/>
    <mergeCell ref="G13:K13"/>
    <mergeCell ref="H14:I14"/>
    <mergeCell ref="H24:I24"/>
    <mergeCell ref="H25:I25"/>
    <mergeCell ref="A31:K31"/>
    <mergeCell ref="A12:A13"/>
    <mergeCell ref="A14:A25"/>
    <mergeCell ref="B15:B24"/>
    <mergeCell ref="C15:C17"/>
    <mergeCell ref="C18:C20"/>
    <mergeCell ref="C21:C23"/>
    <mergeCell ref="D21:D23"/>
    <mergeCell ref="E21:E23"/>
    <mergeCell ref="F21:F23"/>
    <mergeCell ref="G21:G23"/>
    <mergeCell ref="J21:J23"/>
    <mergeCell ref="K21:K23"/>
    <mergeCell ref="H15:I23"/>
    <mergeCell ref="A26:I26"/>
    <mergeCell ref="A27:K27"/>
  </mergeCells>
  <phoneticPr fontId="15" type="noConversion"/>
  <pageMargins left="0.35433070866141703" right="0.35433070866141703" top="0.39370078740157499" bottom="0.39370078740157499" header="0.511811023622047" footer="0.511811023622047"/>
  <pageSetup paperSize="9" scale="7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office</cp:lastModifiedBy>
  <cp:lastPrinted>2021-03-03T07:55:00Z</cp:lastPrinted>
  <dcterms:created xsi:type="dcterms:W3CDTF">2018-03-28T06:56:00Z</dcterms:created>
  <dcterms:modified xsi:type="dcterms:W3CDTF">2021-05-31T02:01:43Z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