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4.基建修缮类" sheetId="19" r:id="rId1"/>
  </sheets>
  <definedNames>
    <definedName name="_xlnm.Print_Area" localSheetId="0">'4.基建修缮类'!$A$1:$K$32</definedName>
  </definedNames>
  <calcPr calcId="144525"/>
</workbook>
</file>

<file path=xl/sharedStrings.xml><?xml version="1.0" encoding="utf-8"?>
<sst xmlns="http://schemas.openxmlformats.org/spreadsheetml/2006/main" count="101" uniqueCount="88">
  <si>
    <r>
      <rPr>
        <b/>
        <sz val="18"/>
        <color indexed="8"/>
        <rFont val="宋体"/>
        <charset val="134"/>
      </rPr>
      <t>项目支出绩效自评表</t>
    </r>
    <r>
      <rPr>
        <sz val="18"/>
        <color indexed="8"/>
        <rFont val="宋体"/>
        <charset val="134"/>
      </rPr>
      <t xml:space="preserve"> </t>
    </r>
  </si>
  <si>
    <t>（2020年度）</t>
  </si>
  <si>
    <t>项目名称</t>
  </si>
  <si>
    <t>2020年城市道路桥梁日常维护工程项目</t>
  </si>
  <si>
    <t>主管部门及代码</t>
  </si>
  <si>
    <r>
      <rPr>
        <sz val="11"/>
        <color theme="1"/>
        <rFont val="宋体"/>
        <charset val="134"/>
      </rPr>
      <t>北京市交通委员会1</t>
    </r>
    <r>
      <rPr>
        <sz val="11"/>
        <color indexed="8"/>
        <rFont val="宋体"/>
        <charset val="134"/>
      </rPr>
      <t>70</t>
    </r>
  </si>
  <si>
    <t>实施单位</t>
  </si>
  <si>
    <t>北京市城市道路养护管理中心</t>
  </si>
  <si>
    <t>项目资金                    （万元）</t>
  </si>
  <si>
    <t>年初预算数（A）</t>
  </si>
  <si>
    <t>全年预算数（B)</t>
  </si>
  <si>
    <t>全年执行数（C）</t>
  </si>
  <si>
    <r>
      <rPr>
        <sz val="11"/>
        <color theme="1"/>
        <rFont val="宋体"/>
        <charset val="134"/>
      </rPr>
      <t>分值   （1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</si>
  <si>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</si>
  <si>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</si>
  <si>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</si>
  <si>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</si>
  <si>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</si>
  <si>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</si>
  <si>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</si>
  <si>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</si>
  <si>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</si>
  <si>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</si>
  <si>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</si>
  <si>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对城市道路桥梁进行日常维护，2020年度预期总目标为道路整体PCI值不能低于81；桥梁、通道、天桥完好状况等级优良率（A、B级）达到91%，合格率（C级以上）达到98%。</t>
  </si>
  <si>
    <t>全年持续对城市道路桥梁进行24小时不间断巡查及日常维护，2020年道路整体PCI值评价为86.06；桥梁、通道、天桥完好状况等级优良率（A、B级）为97.14%；合格率（C级以上）为99.66%。</t>
  </si>
  <si>
    <t>绩效指标</t>
  </si>
  <si>
    <t>一级指标</t>
  </si>
  <si>
    <t>二级指标</t>
  </si>
  <si>
    <t>三级指标</t>
  </si>
  <si>
    <t>分值</t>
  </si>
  <si>
    <t>年度指标值(A)</t>
  </si>
  <si>
    <t>全年实际值(B)</t>
  </si>
  <si>
    <t>未完成原因分析</t>
  </si>
  <si>
    <t>产
出
指
标
(50分)</t>
  </si>
  <si>
    <t>数量指标
（15分）</t>
  </si>
  <si>
    <t>道路维护面积</t>
  </si>
  <si>
    <t>约4439万平方米</t>
  </si>
  <si>
    <t>4439万平方米</t>
  </si>
  <si>
    <t>完成值达到指标值，记满分；未达到指标值，按B/A或A/B*该指标分值记分。(即较小的数/大数*该指标分值）</t>
  </si>
  <si>
    <t>维护桥梁数</t>
  </si>
  <si>
    <t>1569座</t>
  </si>
  <si>
    <t>维护通道数</t>
  </si>
  <si>
    <t>191座</t>
  </si>
  <si>
    <t>维护隧道数</t>
  </si>
  <si>
    <t>4座</t>
  </si>
  <si>
    <t>桥梁通道维护面积</t>
  </si>
  <si>
    <t>约350万平方米</t>
  </si>
  <si>
    <t>350万平米</t>
  </si>
  <si>
    <t>质量指标
（13分）</t>
  </si>
  <si>
    <t>道路整体PCI值</t>
  </si>
  <si>
    <t>不低于81</t>
  </si>
  <si>
    <t>桥梁、通道、天桥完好状况等级</t>
  </si>
  <si>
    <t>优良率（A、B级）91%，合格率（C级以上）98%</t>
  </si>
  <si>
    <t>优良率（A、B级）97.14%，合格率（C级以上）99.66%</t>
  </si>
  <si>
    <t>中小修工程缺陷责任期</t>
  </si>
  <si>
    <t>2年</t>
  </si>
  <si>
    <t>治理标准</t>
  </si>
  <si>
    <t>维修符合《城镇道路养护技术规范》、《城市桥梁养护技术规范》等标准要求</t>
  </si>
  <si>
    <t>维修符合《城镇道路养护技术规范》、《城市桥梁养护技术规范》等标准要求。</t>
  </si>
  <si>
    <t>时效指标
（12分）</t>
  </si>
  <si>
    <t>完成全部工作的50％</t>
  </si>
  <si>
    <t>2020年6月30日前</t>
  </si>
  <si>
    <t>完成全部工作的75％</t>
  </si>
  <si>
    <t>2020年9月30日前</t>
  </si>
  <si>
    <t>完成全部工作</t>
  </si>
  <si>
    <t>2020年12月31日前</t>
  </si>
  <si>
    <t>成本指标
（10分）</t>
  </si>
  <si>
    <t>项目预算控制数</t>
  </si>
  <si>
    <t>47699万元</t>
  </si>
  <si>
    <r>
      <rPr>
        <sz val="11"/>
        <color theme="1"/>
        <rFont val="宋体"/>
        <charset val="134"/>
      </rPr>
      <t>在预算控制范围内得满分，超出预算按</t>
    </r>
    <r>
      <rPr>
        <sz val="11"/>
        <color indexed="8"/>
        <rFont val="宋体"/>
        <charset val="134"/>
      </rPr>
      <t>A/B*该指标分值计分</t>
    </r>
  </si>
  <si>
    <t>效
果
指
标
(40分)</t>
  </si>
  <si>
    <t>效益指标
（40分）</t>
  </si>
  <si>
    <t>社会效益</t>
  </si>
  <si>
    <t>改善道路通行条件及路域整体环境，提高设施服务水平，为年度重大活动的举办及市民出行提供有力保障。</t>
  </si>
  <si>
    <t>通过养护维修，提高道路桥梁通行及外观服务水平，全年完成了元旦、春节、五一、国庆等节假日和中国国际服务贸易交易会等10项重大活动和节假日道路服务保障工作。全年严格按照市委市政府、市交通委关于疫情防控和复工复产等有关工作要求，持续开展道路桥梁日常维护工作，全年共计开展防控措施检查3165次，填报防疫检查表1212份，报送疫情防控及复产复工信息115份，确保行业内未发生确诊病例。全年采用零星类维修方式发现并修复影响通行安全类病害60776处，修复面积10.8万平米，发现并修复影响舒适性病害56366处，修复面积10万平米，均24小时内修复完毕。采用小修工程维修步道2869处、15.1万平米，沥青路面3229处、34.32万平米，灌缝55.1万延米，桥梁钢结构油饰577处、2.48万平米等。采用中修工程维修道路51项，桥梁33项。其中道路中修29条，维修沥青路面约11.47万平米、步道约2.92万平米等；车辙拥包治理19条，维修路面3.5万平米；预防性养护道等3条，维修路面9.95万平米等；桥梁中修33座，完成混凝土涂刷0.56万平米，钢结构油饰1.33万平米、沥青桥面铺装3.52万米等。无障碍环境建设方面，全年完成人行步道盲道整治1060处，规范路口坡化330处，公交站台盲道整治121处，规范公交站台坡化12处，列入整改工作台账点位全部整改完毕。同时会同相关部门建立公交站台无障碍联合整治机制，共计完成38座公交站台联合治理工作。从市民通行安全出发，针对二三环等重要环线、通行节点75座桥梁外侧混凝土栏杆根部涨裂、扶手破损、漏筋等病害进行治理，完成混凝土栏杆维修4135延米。重点针对五环内42所小学、幼儿园及43家医院周边，50条道路及27座天桥开展设施破损维修、无障碍治理等服务功能完善工作，提升设施人文关怀。针对往年步行自行车系统工程开展回头看工作，共计完成24处废弃路口、步道宽度不足可占用自行车道进行扩宽点位优化工作。</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</si>
  <si>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</si>
  <si>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支撑依据不充分</t>
  </si>
  <si>
    <t>经济效益</t>
  </si>
  <si>
    <t>延长城市道路桥梁设施的使用寿命，降低大修频率，采取针对性的措施，节约财政后期投入。</t>
  </si>
  <si>
    <t>通过维修维持了整体路网整体指标，道路PCI评价为86.06,桥梁优良率为97.14%，合格率为99.66%，与往年基本持平，均满足年度目标要求，延长了设施大修的周期，节约财政后期投入，同时为首都正常经济发展，对外交流提供了良好的保障。</t>
  </si>
  <si>
    <t>环境效益</t>
  </si>
  <si>
    <t>通过项目实施，避免因设施病害而带来的交通拥堵，在实施过程中，采用了夜间作业及使用静音发电机等手段，降低施工对周边环境及交通的影响。</t>
  </si>
  <si>
    <t>所有项目按照交管局批复采用未断路夜间作业和静音发电设备进行实施，采用增加铣刨机喷淋设备，水炮，湿法作业等工艺和水性涂料等环保材料，优化施工工艺和工序，最大限度的降低了对周边环境的影响。全年采用水性环保材料用量13977kg，温拌沥青混凝土用量3547.76t，约节约燃料油8.87t，同时有效降低有害气体排放，组织开展材料环保性能抽查检测45组，建筑垃圾运输车辆专项检查863次，检查车辆1541辆。</t>
  </si>
  <si>
    <t>可持续影响</t>
  </si>
  <si>
    <t>通过维修，提高整体路网路况指标，提升设施服务水平。</t>
  </si>
  <si>
    <t>整体路网PCI评定为86.06，桥梁、通道、天桥等设施优良率为97.14%，合格率为99.66%，与往年基本持平。通过年度养护工作要点的制定和实施，进一步提升了设施的服务品质，针对社会和市民的出行需求持续发挥效益。</t>
  </si>
  <si>
    <t>总分</t>
  </si>
</sst>
</file>

<file path=xl/styles.xml><?xml version="1.0" encoding="utf-8"?>
<styleSheet xmlns="http://schemas.openxmlformats.org/spreadsheetml/2006/main">
  <numFmts count="5">
    <numFmt numFmtId="176" formatCode="0.00_ "/>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34">
    <font>
      <sz val="11"/>
      <color theme="1"/>
      <name val="宋体"/>
      <charset val="134"/>
      <scheme val="minor"/>
    </font>
    <font>
      <sz val="18"/>
      <color theme="1"/>
      <name val="宋体"/>
      <charset val="134"/>
      <scheme val="minor"/>
    </font>
    <font>
      <sz val="14"/>
      <color theme="1"/>
      <name val="宋体"/>
      <charset val="134"/>
      <scheme val="minor"/>
    </font>
    <font>
      <sz val="12"/>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1"/>
      <color theme="1"/>
      <name val="宋体"/>
      <charset val="134"/>
      <scheme val="minor"/>
    </font>
    <font>
      <sz val="11"/>
      <color theme="1"/>
      <name val="宋体"/>
      <charset val="134"/>
    </font>
    <font>
      <sz val="11"/>
      <color indexed="8"/>
      <name val="宋体"/>
      <charset val="134"/>
    </font>
    <font>
      <sz val="11"/>
      <name val="宋体"/>
      <charset val="134"/>
    </font>
    <font>
      <sz val="11"/>
      <name val="宋体"/>
      <charset val="134"/>
      <scheme val="minor"/>
    </font>
    <font>
      <b/>
      <sz val="11"/>
      <color theme="1"/>
      <name val="宋体"/>
      <charset val="134"/>
      <scheme val="minor"/>
    </font>
    <font>
      <sz val="11"/>
      <color theme="0"/>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2"/>
      <name val="宋体"/>
      <charset val="134"/>
    </font>
    <font>
      <sz val="11"/>
      <color rgb="FF0061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b/>
      <sz val="15"/>
      <color theme="3"/>
      <name val="宋体"/>
      <charset val="134"/>
      <scheme val="minor"/>
    </font>
    <font>
      <sz val="11"/>
      <color rgb="FF3F3F76"/>
      <name val="宋体"/>
      <charset val="0"/>
      <scheme val="minor"/>
    </font>
    <font>
      <sz val="11"/>
      <color rgb="FF9C6500"/>
      <name val="宋体"/>
      <charset val="0"/>
      <scheme val="minor"/>
    </font>
    <font>
      <b/>
      <sz val="11"/>
      <color rgb="FFFFFFFF"/>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b/>
      <sz val="11"/>
      <color rgb="FFFA7D00"/>
      <name val="宋体"/>
      <charset val="0"/>
      <scheme val="minor"/>
    </font>
    <font>
      <sz val="10"/>
      <name val="Arial"/>
      <charset val="134"/>
    </font>
    <font>
      <sz val="11"/>
      <color rgb="FFFA7D00"/>
      <name val="宋体"/>
      <charset val="0"/>
      <scheme val="minor"/>
    </font>
  </fonts>
  <fills count="33">
    <fill>
      <patternFill patternType="none"/>
    </fill>
    <fill>
      <patternFill patternType="gray125"/>
    </fill>
    <fill>
      <patternFill patternType="solid">
        <fgColor theme="9" tint="0.399975585192419"/>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rgb="FFFFC7CE"/>
        <bgColor indexed="64"/>
      </patternFill>
    </fill>
    <fill>
      <patternFill patternType="solid">
        <fgColor theme="6"/>
        <bgColor indexed="64"/>
      </patternFill>
    </fill>
    <fill>
      <patternFill patternType="solid">
        <fgColor rgb="FFC6EFCE"/>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8" tint="0.399975585192419"/>
        <bgColor indexed="64"/>
      </patternFill>
    </fill>
    <fill>
      <patternFill patternType="solid">
        <fgColor rgb="FFFFEB9C"/>
        <bgColor indexed="64"/>
      </patternFill>
    </fill>
    <fill>
      <patternFill patternType="solid">
        <fgColor rgb="FFA5A5A5"/>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5"/>
        <bgColor indexed="64"/>
      </patternFill>
    </fill>
    <fill>
      <patternFill patternType="solid">
        <fgColor rgb="FFF2F2F2"/>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7"/>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4"/>
        <bgColor indexed="64"/>
      </patternFill>
    </fill>
    <fill>
      <patternFill patternType="solid">
        <fgColor theme="7" tint="0.399975585192419"/>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63">
    <xf numFmtId="0" fontId="0" fillId="0" borderId="0">
      <alignment vertical="center"/>
    </xf>
    <xf numFmtId="0" fontId="7" fillId="0" borderId="0"/>
    <xf numFmtId="42" fontId="0" fillId="0" borderId="0" applyFont="0" applyFill="0" applyBorder="0" applyAlignment="0" applyProtection="0">
      <alignment vertical="center"/>
    </xf>
    <xf numFmtId="0" fontId="14" fillId="18" borderId="0" applyNumberFormat="0" applyBorder="0" applyAlignment="0" applyProtection="0">
      <alignment vertical="center"/>
    </xf>
    <xf numFmtId="0" fontId="25" fillId="13"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8" borderId="0" applyNumberFormat="0" applyBorder="0" applyAlignment="0" applyProtection="0">
      <alignment vertical="center"/>
    </xf>
    <xf numFmtId="0" fontId="18" fillId="5" borderId="0" applyNumberFormat="0" applyBorder="0" applyAlignment="0" applyProtection="0">
      <alignment vertical="center"/>
    </xf>
    <xf numFmtId="43" fontId="7" fillId="0" borderId="0" applyFont="0" applyFill="0" applyBorder="0" applyAlignment="0" applyProtection="0">
      <alignment vertical="center"/>
    </xf>
    <xf numFmtId="0" fontId="13" fillId="28"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32" fillId="0" borderId="0"/>
    <xf numFmtId="0" fontId="0" fillId="12" borderId="19" applyNumberFormat="0" applyFont="0" applyAlignment="0" applyProtection="0">
      <alignment vertical="center"/>
    </xf>
    <xf numFmtId="0" fontId="13" fillId="4" borderId="0" applyNumberFormat="0" applyBorder="0" applyAlignment="0" applyProtection="0">
      <alignment vertical="center"/>
    </xf>
    <xf numFmtId="0" fontId="16"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4" fillId="0" borderId="18" applyNumberFormat="0" applyFill="0" applyAlignment="0" applyProtection="0">
      <alignment vertical="center"/>
    </xf>
    <xf numFmtId="0" fontId="29" fillId="0" borderId="18" applyNumberFormat="0" applyFill="0" applyAlignment="0" applyProtection="0">
      <alignment vertical="center"/>
    </xf>
    <xf numFmtId="0" fontId="13" fillId="27" borderId="0" applyNumberFormat="0" applyBorder="0" applyAlignment="0" applyProtection="0">
      <alignment vertical="center"/>
    </xf>
    <xf numFmtId="0" fontId="16" fillId="0" borderId="17" applyNumberFormat="0" applyFill="0" applyAlignment="0" applyProtection="0">
      <alignment vertical="center"/>
    </xf>
    <xf numFmtId="0" fontId="13" fillId="32" borderId="0" applyNumberFormat="0" applyBorder="0" applyAlignment="0" applyProtection="0">
      <alignment vertical="center"/>
    </xf>
    <xf numFmtId="0" fontId="28" fillId="22" borderId="22" applyNumberFormat="0" applyAlignment="0" applyProtection="0">
      <alignment vertical="center"/>
    </xf>
    <xf numFmtId="0" fontId="31" fillId="22" borderId="20" applyNumberFormat="0" applyAlignment="0" applyProtection="0">
      <alignment vertical="center"/>
    </xf>
    <xf numFmtId="0" fontId="27" fillId="17" borderId="21" applyNumberFormat="0" applyAlignment="0" applyProtection="0">
      <alignment vertical="center"/>
    </xf>
    <xf numFmtId="0" fontId="14" fillId="11" borderId="0" applyNumberFormat="0" applyBorder="0" applyAlignment="0" applyProtection="0">
      <alignment vertical="center"/>
    </xf>
    <xf numFmtId="0" fontId="13" fillId="21" borderId="0" applyNumberFormat="0" applyBorder="0" applyAlignment="0" applyProtection="0">
      <alignment vertical="center"/>
    </xf>
    <xf numFmtId="0" fontId="33" fillId="0" borderId="23" applyNumberFormat="0" applyFill="0" applyAlignment="0" applyProtection="0">
      <alignment vertical="center"/>
    </xf>
    <xf numFmtId="0" fontId="21" fillId="0" borderId="16" applyNumberFormat="0" applyFill="0" applyAlignment="0" applyProtection="0">
      <alignment vertical="center"/>
    </xf>
    <xf numFmtId="0" fontId="20" fillId="7" borderId="0" applyNumberFormat="0" applyBorder="0" applyAlignment="0" applyProtection="0">
      <alignment vertical="center"/>
    </xf>
    <xf numFmtId="0" fontId="26" fillId="16" borderId="0" applyNumberFormat="0" applyBorder="0" applyAlignment="0" applyProtection="0">
      <alignment vertical="center"/>
    </xf>
    <xf numFmtId="0" fontId="14" fillId="20" borderId="0" applyNumberFormat="0" applyBorder="0" applyAlignment="0" applyProtection="0">
      <alignment vertical="center"/>
    </xf>
    <xf numFmtId="0" fontId="13" fillId="31" borderId="0" applyNumberFormat="0" applyBorder="0" applyAlignment="0" applyProtection="0">
      <alignment vertical="center"/>
    </xf>
    <xf numFmtId="0" fontId="19" fillId="0" borderId="0"/>
    <xf numFmtId="0" fontId="14" fillId="19" borderId="0" applyNumberFormat="0" applyBorder="0" applyAlignment="0" applyProtection="0">
      <alignment vertical="center"/>
    </xf>
    <xf numFmtId="0" fontId="14" fillId="25" borderId="0" applyNumberFormat="0" applyBorder="0" applyAlignment="0" applyProtection="0">
      <alignment vertical="center"/>
    </xf>
    <xf numFmtId="0" fontId="14" fillId="24" borderId="0" applyNumberFormat="0" applyBorder="0" applyAlignment="0" applyProtection="0">
      <alignment vertical="center"/>
    </xf>
    <xf numFmtId="0" fontId="14" fillId="30" borderId="0" applyNumberFormat="0" applyBorder="0" applyAlignment="0" applyProtection="0">
      <alignment vertical="center"/>
    </xf>
    <xf numFmtId="0" fontId="13" fillId="6" borderId="0" applyNumberFormat="0" applyBorder="0" applyAlignment="0" applyProtection="0">
      <alignment vertical="center"/>
    </xf>
    <xf numFmtId="0" fontId="13" fillId="26" borderId="0" applyNumberFormat="0" applyBorder="0" applyAlignment="0" applyProtection="0">
      <alignment vertical="center"/>
    </xf>
    <xf numFmtId="0" fontId="14" fillId="23" borderId="0" applyNumberFormat="0" applyBorder="0" applyAlignment="0" applyProtection="0">
      <alignment vertical="center"/>
    </xf>
    <xf numFmtId="0" fontId="14" fillId="3" borderId="0" applyNumberFormat="0" applyBorder="0" applyAlignment="0" applyProtection="0">
      <alignment vertical="center"/>
    </xf>
    <xf numFmtId="0" fontId="13" fillId="10" borderId="0" applyNumberFormat="0" applyBorder="0" applyAlignment="0" applyProtection="0">
      <alignment vertical="center"/>
    </xf>
    <xf numFmtId="0" fontId="19" fillId="0" borderId="0"/>
    <xf numFmtId="0" fontId="14" fillId="9" borderId="0" applyNumberFormat="0" applyBorder="0" applyAlignment="0" applyProtection="0">
      <alignment vertical="center"/>
    </xf>
    <xf numFmtId="0" fontId="13" fillId="15" borderId="0" applyNumberFormat="0" applyBorder="0" applyAlignment="0" applyProtection="0">
      <alignment vertical="center"/>
    </xf>
    <xf numFmtId="0" fontId="13" fillId="14" borderId="0" applyNumberFormat="0" applyBorder="0" applyAlignment="0" applyProtection="0">
      <alignment vertical="center"/>
    </xf>
    <xf numFmtId="0" fontId="19" fillId="0" borderId="0"/>
    <xf numFmtId="0" fontId="14" fillId="29" borderId="0" applyNumberFormat="0" applyBorder="0" applyAlignment="0" applyProtection="0">
      <alignment vertical="center"/>
    </xf>
    <xf numFmtId="0" fontId="13" fillId="2" borderId="0" applyNumberFormat="0" applyBorder="0" applyAlignment="0" applyProtection="0">
      <alignment vertical="center"/>
    </xf>
    <xf numFmtId="0" fontId="19" fillId="0" borderId="0"/>
    <xf numFmtId="0" fontId="7" fillId="0" borderId="0">
      <alignment vertical="center"/>
    </xf>
    <xf numFmtId="0" fontId="7" fillId="0" borderId="0">
      <alignment vertical="center"/>
    </xf>
    <xf numFmtId="43" fontId="9" fillId="0" borderId="0" applyFont="0" applyFill="0" applyBorder="0" applyAlignment="0" applyProtection="0">
      <alignment vertical="center"/>
    </xf>
    <xf numFmtId="0" fontId="7" fillId="0" borderId="0"/>
    <xf numFmtId="0" fontId="7" fillId="0" borderId="0"/>
    <xf numFmtId="0" fontId="9" fillId="0" borderId="0"/>
    <xf numFmtId="0" fontId="9" fillId="0" borderId="0">
      <alignment vertical="center"/>
    </xf>
    <xf numFmtId="0" fontId="3" fillId="0" borderId="0"/>
  </cellStyleXfs>
  <cellXfs count="79">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6" fillId="0" borderId="0" xfId="0" applyFont="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8" fillId="0" borderId="8" xfId="0" applyFont="1" applyFill="1" applyBorder="1" applyAlignment="1">
      <alignment vertical="center"/>
    </xf>
    <xf numFmtId="176" fontId="7" fillId="0" borderId="8" xfId="0" applyNumberFormat="1"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8" xfId="0" applyFont="1" applyFill="1" applyBorder="1" applyAlignment="1">
      <alignment horizontal="center" vertical="center"/>
    </xf>
    <xf numFmtId="0" fontId="9" fillId="0" borderId="8" xfId="0" applyFont="1" applyFill="1" applyBorder="1" applyAlignment="1">
      <alignment vertical="center"/>
    </xf>
    <xf numFmtId="0" fontId="9" fillId="0" borderId="4" xfId="0" applyFont="1" applyFill="1" applyBorder="1" applyAlignment="1">
      <alignment vertical="center"/>
    </xf>
    <xf numFmtId="0" fontId="7" fillId="0" borderId="1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8" fillId="0" borderId="4" xfId="0" applyFont="1" applyFill="1" applyBorder="1" applyAlignment="1">
      <alignment vertical="center"/>
    </xf>
    <xf numFmtId="0" fontId="7" fillId="0" borderId="13" xfId="0" applyFont="1" applyFill="1" applyBorder="1" applyAlignment="1">
      <alignment horizontal="center" vertical="center" textRotation="255"/>
    </xf>
    <xf numFmtId="0" fontId="7" fillId="0" borderId="2"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0" fontId="7" fillId="0" borderId="3" xfId="0" applyFont="1" applyFill="1" applyBorder="1">
      <alignment vertical="center"/>
    </xf>
    <xf numFmtId="0" fontId="7" fillId="0" borderId="14" xfId="0" applyFont="1" applyFill="1" applyBorder="1" applyAlignment="1">
      <alignment horizontal="center" vertical="center" textRotation="255"/>
    </xf>
    <xf numFmtId="0" fontId="7" fillId="0" borderId="2" xfId="0" applyNumberFormat="1" applyFont="1" applyFill="1" applyBorder="1" applyAlignment="1">
      <alignment horizontal="left" vertical="center" wrapText="1"/>
    </xf>
    <xf numFmtId="0" fontId="7" fillId="0" borderId="3" xfId="0" applyNumberFormat="1" applyFont="1" applyFill="1" applyBorder="1" applyAlignment="1">
      <alignment horizontal="left" vertical="center" wrapText="1"/>
    </xf>
    <xf numFmtId="0" fontId="7" fillId="0" borderId="4" xfId="0" applyNumberFormat="1" applyFont="1" applyFill="1" applyBorder="1" applyAlignment="1">
      <alignment horizontal="left" vertical="center" wrapText="1"/>
    </xf>
    <xf numFmtId="0" fontId="7" fillId="0" borderId="13" xfId="0" applyFont="1" applyBorder="1" applyAlignment="1">
      <alignment horizontal="center" vertical="center" textRotation="255"/>
    </xf>
    <xf numFmtId="0" fontId="7" fillId="0" borderId="8" xfId="0" applyFont="1" applyBorder="1" applyAlignment="1">
      <alignment horizontal="center" vertical="center" wrapText="1"/>
    </xf>
    <xf numFmtId="0" fontId="7" fillId="0" borderId="8" xfId="0" applyFont="1" applyBorder="1" applyAlignment="1">
      <alignment horizontal="center" vertical="center"/>
    </xf>
    <xf numFmtId="0" fontId="7" fillId="0" borderId="2" xfId="0" applyFont="1" applyBorder="1" applyAlignment="1">
      <alignment horizontal="center" vertical="center" wrapText="1"/>
    </xf>
    <xf numFmtId="0" fontId="7" fillId="0" borderId="15" xfId="0" applyFont="1" applyBorder="1" applyAlignment="1">
      <alignment horizontal="center" vertical="center" textRotation="255"/>
    </xf>
    <xf numFmtId="0" fontId="10" fillId="0" borderId="13" xfId="54" applyFont="1" applyBorder="1" applyAlignment="1">
      <alignment horizontal="center" vertical="center" wrapText="1"/>
    </xf>
    <xf numFmtId="0" fontId="10" fillId="0" borderId="13" xfId="54" applyFont="1" applyFill="1" applyBorder="1" applyAlignment="1">
      <alignment horizontal="center" vertical="center" wrapText="1"/>
    </xf>
    <xf numFmtId="0" fontId="10" fillId="0" borderId="2" xfId="47" applyFont="1" applyBorder="1" applyAlignment="1">
      <alignment vertical="center" wrapText="1"/>
    </xf>
    <xf numFmtId="0" fontId="7" fillId="0" borderId="8" xfId="58" applyFont="1" applyFill="1" applyBorder="1" applyAlignment="1">
      <alignment horizontal="center" vertical="center" wrapText="1"/>
    </xf>
    <xf numFmtId="0" fontId="7" fillId="0" borderId="5" xfId="0" applyFont="1" applyBorder="1" applyAlignment="1">
      <alignment horizontal="center" vertical="center" wrapText="1"/>
    </xf>
    <xf numFmtId="0" fontId="10" fillId="0" borderId="15" xfId="54" applyFont="1" applyBorder="1" applyAlignment="1">
      <alignment horizontal="center" vertical="center" wrapText="1"/>
    </xf>
    <xf numFmtId="0" fontId="10" fillId="0" borderId="15" xfId="54" applyFont="1" applyFill="1" applyBorder="1" applyAlignment="1">
      <alignment horizontal="center" vertical="center" wrapText="1"/>
    </xf>
    <xf numFmtId="0" fontId="7" fillId="0" borderId="9" xfId="0" applyFont="1" applyBorder="1" applyAlignment="1">
      <alignment horizontal="center" vertical="center" wrapText="1"/>
    </xf>
    <xf numFmtId="0" fontId="10" fillId="0" borderId="8" xfId="54" applyFont="1" applyFill="1" applyBorder="1" applyAlignment="1">
      <alignment horizontal="center" vertical="center" wrapText="1"/>
    </xf>
    <xf numFmtId="0" fontId="7" fillId="0" borderId="8" xfId="58" applyFont="1" applyFill="1" applyBorder="1" applyAlignment="1">
      <alignment horizontal="left" vertical="center" wrapText="1"/>
    </xf>
    <xf numFmtId="0" fontId="10" fillId="0" borderId="2" xfId="47" applyFont="1" applyFill="1" applyBorder="1" applyAlignment="1">
      <alignment vertical="center" wrapText="1"/>
    </xf>
    <xf numFmtId="0" fontId="7" fillId="0" borderId="8" xfId="58" applyFont="1" applyBorder="1" applyAlignment="1">
      <alignment horizontal="center" vertical="center" wrapText="1"/>
    </xf>
    <xf numFmtId="0" fontId="11" fillId="0" borderId="8" xfId="58" applyFont="1" applyFill="1" applyBorder="1" applyAlignment="1">
      <alignment horizontal="center" vertical="center" wrapText="1"/>
    </xf>
    <xf numFmtId="0" fontId="7" fillId="0" borderId="8" xfId="0" applyFont="1" applyBorder="1" applyAlignment="1">
      <alignment horizontal="left" vertical="center"/>
    </xf>
    <xf numFmtId="0" fontId="10" fillId="0" borderId="8" xfId="54" applyFont="1" applyBorder="1" applyAlignment="1">
      <alignment horizontal="center" vertical="center" wrapText="1"/>
    </xf>
    <xf numFmtId="0" fontId="7" fillId="0" borderId="2" xfId="0" applyFont="1" applyFill="1" applyBorder="1" applyAlignment="1">
      <alignment horizontal="left" vertical="center"/>
    </xf>
    <xf numFmtId="0" fontId="12" fillId="0" borderId="8" xfId="0"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horizontal="left" vertical="center" wrapText="1"/>
    </xf>
    <xf numFmtId="0" fontId="7" fillId="0" borderId="0" xfId="0" applyFont="1" applyBorder="1" applyAlignment="1">
      <alignment horizontal="left" vertical="center"/>
    </xf>
    <xf numFmtId="176" fontId="2" fillId="0" borderId="1" xfId="0" applyNumberFormat="1" applyFont="1" applyBorder="1" applyAlignment="1">
      <alignment horizontal="center" vertical="center" wrapText="1"/>
    </xf>
    <xf numFmtId="10" fontId="7" fillId="0" borderId="8" xfId="0" applyNumberFormat="1" applyFont="1" applyFill="1" applyBorder="1" applyAlignment="1">
      <alignment horizontal="center" vertical="center"/>
    </xf>
    <xf numFmtId="0" fontId="7" fillId="0" borderId="13" xfId="0" applyFont="1" applyFill="1" applyBorder="1" applyAlignment="1">
      <alignment horizontal="left" vertical="center" wrapText="1"/>
    </xf>
    <xf numFmtId="0" fontId="7" fillId="0" borderId="15"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7" fillId="0" borderId="4" xfId="0" applyFont="1" applyFill="1" applyBorder="1">
      <alignment vertical="center"/>
    </xf>
    <xf numFmtId="0" fontId="7" fillId="0" borderId="4" xfId="0" applyFont="1" applyBorder="1" applyAlignment="1">
      <alignment horizontal="center" vertical="center" wrapText="1"/>
    </xf>
    <xf numFmtId="176" fontId="7" fillId="0" borderId="8" xfId="0" applyNumberFormat="1"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8" xfId="0" applyFont="1" applyBorder="1" applyAlignment="1">
      <alignmen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7"/>
  <sheetViews>
    <sheetView tabSelected="1" view="pageBreakPreview" zoomScale="70" zoomScaleNormal="70" zoomScaleSheetLayoutView="70" workbookViewId="0">
      <selection activeCell="G10" sqref="G10"/>
    </sheetView>
  </sheetViews>
  <sheetFormatPr defaultColWidth="9" defaultRowHeight="14"/>
  <cols>
    <col min="1" max="1" width="4.12727272727273" customWidth="1"/>
    <col min="2" max="2" width="8.75454545454545" customWidth="1"/>
    <col min="3" max="3" width="10" customWidth="1"/>
    <col min="4" max="4" width="25" customWidth="1"/>
    <col min="5" max="5" width="16.2545454545455" style="5" customWidth="1"/>
    <col min="6" max="6" width="19.8727272727273" style="5" customWidth="1"/>
    <col min="7" max="7" width="53.3727272727273" style="5" customWidth="1"/>
    <col min="8" max="9" width="9.62727272727273" customWidth="1"/>
    <col min="10" max="10" width="9.62727272727273" style="6" customWidth="1"/>
    <col min="11" max="11" width="14.7545454545455" customWidth="1"/>
  </cols>
  <sheetData>
    <row r="1" ht="21" spans="1:11">
      <c r="A1" s="7"/>
      <c r="B1" s="7"/>
      <c r="C1" s="7"/>
      <c r="D1" s="7"/>
      <c r="E1" s="7"/>
      <c r="F1" s="7"/>
      <c r="G1" s="7"/>
      <c r="H1" s="7"/>
      <c r="I1" s="7"/>
      <c r="J1" s="7"/>
      <c r="K1" s="7"/>
    </row>
    <row r="2" s="1" customFormat="1" ht="23" spans="1:11">
      <c r="A2" s="8" t="s">
        <v>0</v>
      </c>
      <c r="B2" s="9"/>
      <c r="C2" s="9"/>
      <c r="D2" s="9"/>
      <c r="E2" s="9"/>
      <c r="F2" s="9"/>
      <c r="G2" s="9"/>
      <c r="H2" s="9"/>
      <c r="I2" s="9"/>
      <c r="J2" s="9"/>
      <c r="K2" s="9"/>
    </row>
    <row r="3" s="2" customFormat="1" ht="17.5" spans="1:11">
      <c r="A3" s="10" t="s">
        <v>1</v>
      </c>
      <c r="B3" s="10"/>
      <c r="C3" s="10"/>
      <c r="D3" s="10"/>
      <c r="E3" s="10"/>
      <c r="F3" s="10"/>
      <c r="G3" s="10"/>
      <c r="H3" s="10"/>
      <c r="I3" s="10"/>
      <c r="J3" s="10"/>
      <c r="K3" s="10"/>
    </row>
    <row r="4" s="2" customFormat="1" ht="11.25" customHeight="1" spans="1:11">
      <c r="A4" s="11"/>
      <c r="B4" s="11"/>
      <c r="C4" s="11"/>
      <c r="D4" s="11"/>
      <c r="E4" s="12"/>
      <c r="F4" s="12"/>
      <c r="G4" s="12"/>
      <c r="H4" s="11"/>
      <c r="I4" s="11"/>
      <c r="J4" s="68"/>
      <c r="K4" s="11"/>
    </row>
    <row r="5" s="3" customFormat="1" ht="20.25" customHeight="1" spans="1:11">
      <c r="A5" s="13" t="s">
        <v>2</v>
      </c>
      <c r="B5" s="14"/>
      <c r="C5" s="15"/>
      <c r="D5" s="13" t="s">
        <v>3</v>
      </c>
      <c r="E5" s="14"/>
      <c r="F5" s="14"/>
      <c r="G5" s="14"/>
      <c r="H5" s="14"/>
      <c r="I5" s="14"/>
      <c r="J5" s="14"/>
      <c r="K5" s="15"/>
    </row>
    <row r="6" s="3" customFormat="1" ht="20.25" customHeight="1" spans="1:11">
      <c r="A6" s="13" t="s">
        <v>4</v>
      </c>
      <c r="B6" s="14"/>
      <c r="C6" s="15"/>
      <c r="D6" s="16" t="s">
        <v>5</v>
      </c>
      <c r="E6" s="17"/>
      <c r="F6" s="18"/>
      <c r="G6" s="13" t="s">
        <v>6</v>
      </c>
      <c r="H6" s="15"/>
      <c r="I6" s="13" t="s">
        <v>7</v>
      </c>
      <c r="J6" s="14"/>
      <c r="K6" s="15"/>
    </row>
    <row r="7" s="3" customFormat="1" ht="37.5" customHeight="1" spans="1:11">
      <c r="A7" s="19" t="s">
        <v>8</v>
      </c>
      <c r="B7" s="20"/>
      <c r="C7" s="21"/>
      <c r="D7" s="22"/>
      <c r="E7" s="23" t="s">
        <v>9</v>
      </c>
      <c r="F7" s="23" t="s">
        <v>10</v>
      </c>
      <c r="G7" s="23" t="s">
        <v>11</v>
      </c>
      <c r="H7" s="23" t="s">
        <v>12</v>
      </c>
      <c r="I7" s="23" t="s">
        <v>13</v>
      </c>
      <c r="J7" s="23" t="s">
        <v>14</v>
      </c>
      <c r="K7" s="27" t="s">
        <v>15</v>
      </c>
    </row>
    <row r="8" s="3" customFormat="1" ht="20.25" customHeight="1" spans="1:11">
      <c r="A8" s="24"/>
      <c r="B8" s="25"/>
      <c r="C8" s="26"/>
      <c r="D8" s="22" t="s">
        <v>16</v>
      </c>
      <c r="E8" s="27">
        <v>47699</v>
      </c>
      <c r="F8" s="27">
        <v>47699</v>
      </c>
      <c r="G8" s="27">
        <v>47699</v>
      </c>
      <c r="H8" s="27">
        <v>10</v>
      </c>
      <c r="I8" s="69">
        <f>+G8/F8</f>
        <v>1</v>
      </c>
      <c r="J8" s="23">
        <f>IF(H8*I8&lt;10,H8*I8,10)</f>
        <v>10</v>
      </c>
      <c r="K8" s="70" t="s">
        <v>17</v>
      </c>
    </row>
    <row r="9" s="3" customFormat="1" ht="20.25" customHeight="1" spans="1:11">
      <c r="A9" s="24"/>
      <c r="B9" s="25"/>
      <c r="C9" s="26"/>
      <c r="D9" s="28" t="s">
        <v>18</v>
      </c>
      <c r="E9" s="27">
        <v>47699</v>
      </c>
      <c r="F9" s="27">
        <v>47699</v>
      </c>
      <c r="G9" s="27">
        <v>47699</v>
      </c>
      <c r="H9" s="27"/>
      <c r="I9" s="69"/>
      <c r="J9" s="23"/>
      <c r="K9" s="71"/>
    </row>
    <row r="10" s="3" customFormat="1" ht="20.25" customHeight="1" spans="1:11">
      <c r="A10" s="24"/>
      <c r="B10" s="25"/>
      <c r="C10" s="26"/>
      <c r="D10" s="28" t="s">
        <v>19</v>
      </c>
      <c r="E10" s="29"/>
      <c r="F10" s="27"/>
      <c r="G10" s="27"/>
      <c r="H10" s="27"/>
      <c r="I10" s="27"/>
      <c r="J10" s="23"/>
      <c r="K10" s="71"/>
    </row>
    <row r="11" s="3" customFormat="1" ht="20.25" customHeight="1" spans="1:11">
      <c r="A11" s="30"/>
      <c r="B11" s="31"/>
      <c r="C11" s="32"/>
      <c r="D11" s="28" t="s">
        <v>20</v>
      </c>
      <c r="E11" s="33"/>
      <c r="F11" s="27"/>
      <c r="G11" s="27"/>
      <c r="H11" s="27"/>
      <c r="I11" s="27"/>
      <c r="J11" s="23"/>
      <c r="K11" s="72"/>
    </row>
    <row r="12" s="3" customFormat="1" ht="24" customHeight="1" spans="1:11">
      <c r="A12" s="34" t="s">
        <v>21</v>
      </c>
      <c r="B12" s="35" t="s">
        <v>22</v>
      </c>
      <c r="C12" s="36"/>
      <c r="D12" s="36"/>
      <c r="E12" s="36"/>
      <c r="F12" s="37"/>
      <c r="G12" s="35" t="s">
        <v>23</v>
      </c>
      <c r="H12" s="38"/>
      <c r="I12" s="38"/>
      <c r="J12" s="38"/>
      <c r="K12" s="73"/>
    </row>
    <row r="13" s="3" customFormat="1" ht="61.5" customHeight="1" spans="1:11">
      <c r="A13" s="39"/>
      <c r="B13" s="40" t="s">
        <v>24</v>
      </c>
      <c r="C13" s="41"/>
      <c r="D13" s="41"/>
      <c r="E13" s="41"/>
      <c r="F13" s="42"/>
      <c r="G13" s="40" t="s">
        <v>25</v>
      </c>
      <c r="H13" s="41"/>
      <c r="I13" s="41"/>
      <c r="J13" s="41"/>
      <c r="K13" s="42"/>
    </row>
    <row r="14" s="3" customFormat="1" ht="25.5" customHeight="1" spans="1:11">
      <c r="A14" s="43" t="s">
        <v>26</v>
      </c>
      <c r="B14" s="44" t="s">
        <v>27</v>
      </c>
      <c r="C14" s="45" t="s">
        <v>28</v>
      </c>
      <c r="D14" s="45" t="s">
        <v>29</v>
      </c>
      <c r="E14" s="45" t="s">
        <v>30</v>
      </c>
      <c r="F14" s="44" t="s">
        <v>31</v>
      </c>
      <c r="G14" s="45" t="s">
        <v>32</v>
      </c>
      <c r="H14" s="46" t="s">
        <v>15</v>
      </c>
      <c r="I14" s="74"/>
      <c r="J14" s="75" t="s">
        <v>14</v>
      </c>
      <c r="K14" s="44" t="s">
        <v>33</v>
      </c>
    </row>
    <row r="15" s="3" customFormat="1" ht="25.5" customHeight="1" spans="1:11">
      <c r="A15" s="47"/>
      <c r="B15" s="48" t="s">
        <v>34</v>
      </c>
      <c r="C15" s="49" t="s">
        <v>35</v>
      </c>
      <c r="D15" s="50" t="s">
        <v>36</v>
      </c>
      <c r="E15" s="51">
        <v>3</v>
      </c>
      <c r="F15" s="51" t="s">
        <v>37</v>
      </c>
      <c r="G15" s="51" t="s">
        <v>38</v>
      </c>
      <c r="H15" s="52" t="s">
        <v>39</v>
      </c>
      <c r="I15" s="76"/>
      <c r="J15" s="45">
        <v>3</v>
      </c>
      <c r="K15" s="45"/>
    </row>
    <row r="16" s="3" customFormat="1" ht="25.5" customHeight="1" spans="1:11">
      <c r="A16" s="47"/>
      <c r="B16" s="53"/>
      <c r="C16" s="54"/>
      <c r="D16" s="50" t="s">
        <v>40</v>
      </c>
      <c r="E16" s="51">
        <v>3</v>
      </c>
      <c r="F16" s="51" t="s">
        <v>41</v>
      </c>
      <c r="G16" s="51" t="s">
        <v>41</v>
      </c>
      <c r="H16" s="55"/>
      <c r="I16" s="77"/>
      <c r="J16" s="45">
        <v>3</v>
      </c>
      <c r="K16" s="45"/>
    </row>
    <row r="17" s="3" customFormat="1" ht="25.5" customHeight="1" spans="1:11">
      <c r="A17" s="47"/>
      <c r="B17" s="53"/>
      <c r="C17" s="54"/>
      <c r="D17" s="50" t="s">
        <v>42</v>
      </c>
      <c r="E17" s="51">
        <v>3</v>
      </c>
      <c r="F17" s="51" t="s">
        <v>43</v>
      </c>
      <c r="G17" s="51" t="s">
        <v>43</v>
      </c>
      <c r="H17" s="55"/>
      <c r="I17" s="77"/>
      <c r="J17" s="45">
        <v>3</v>
      </c>
      <c r="K17" s="45"/>
    </row>
    <row r="18" s="3" customFormat="1" ht="25.5" customHeight="1" spans="1:11">
      <c r="A18" s="47"/>
      <c r="B18" s="53"/>
      <c r="C18" s="54"/>
      <c r="D18" s="50" t="s">
        <v>44</v>
      </c>
      <c r="E18" s="51">
        <v>3</v>
      </c>
      <c r="F18" s="51" t="s">
        <v>45</v>
      </c>
      <c r="G18" s="51" t="s">
        <v>45</v>
      </c>
      <c r="H18" s="55"/>
      <c r="I18" s="77"/>
      <c r="J18" s="45">
        <v>3</v>
      </c>
      <c r="K18" s="45"/>
    </row>
    <row r="19" s="3" customFormat="1" ht="25.5" customHeight="1" spans="1:11">
      <c r="A19" s="47"/>
      <c r="B19" s="53"/>
      <c r="C19" s="54"/>
      <c r="D19" s="50" t="s">
        <v>46</v>
      </c>
      <c r="E19" s="51">
        <v>3</v>
      </c>
      <c r="F19" s="51" t="s">
        <v>47</v>
      </c>
      <c r="G19" s="51" t="s">
        <v>48</v>
      </c>
      <c r="H19" s="55"/>
      <c r="I19" s="77"/>
      <c r="J19" s="45">
        <v>3</v>
      </c>
      <c r="K19" s="45"/>
    </row>
    <row r="20" s="3" customFormat="1" ht="43.9" customHeight="1" spans="1:11">
      <c r="A20" s="47"/>
      <c r="B20" s="53"/>
      <c r="C20" s="56" t="s">
        <v>49</v>
      </c>
      <c r="D20" s="50" t="s">
        <v>50</v>
      </c>
      <c r="E20" s="51">
        <v>4</v>
      </c>
      <c r="F20" s="51" t="s">
        <v>51</v>
      </c>
      <c r="G20" s="51">
        <v>86.06</v>
      </c>
      <c r="H20" s="55"/>
      <c r="I20" s="77"/>
      <c r="J20" s="45">
        <v>4</v>
      </c>
      <c r="K20" s="45"/>
    </row>
    <row r="21" s="3" customFormat="1" ht="42" spans="1:11">
      <c r="A21" s="47"/>
      <c r="B21" s="53"/>
      <c r="C21" s="56"/>
      <c r="D21" s="50" t="s">
        <v>52</v>
      </c>
      <c r="E21" s="51">
        <v>4</v>
      </c>
      <c r="F21" s="57" t="s">
        <v>53</v>
      </c>
      <c r="G21" s="57" t="s">
        <v>54</v>
      </c>
      <c r="H21" s="55"/>
      <c r="I21" s="77"/>
      <c r="J21" s="45">
        <v>4</v>
      </c>
      <c r="K21" s="45"/>
    </row>
    <row r="22" s="3" customFormat="1" ht="24.75" customHeight="1" spans="1:11">
      <c r="A22" s="47"/>
      <c r="B22" s="53"/>
      <c r="C22" s="56"/>
      <c r="D22" s="50" t="s">
        <v>55</v>
      </c>
      <c r="E22" s="51">
        <v>2</v>
      </c>
      <c r="F22" s="51" t="s">
        <v>56</v>
      </c>
      <c r="G22" s="51" t="s">
        <v>56</v>
      </c>
      <c r="H22" s="55"/>
      <c r="I22" s="77"/>
      <c r="J22" s="45">
        <v>2</v>
      </c>
      <c r="K22" s="45"/>
    </row>
    <row r="23" s="3" customFormat="1" ht="66.75" customHeight="1" spans="1:11">
      <c r="A23" s="47"/>
      <c r="B23" s="53"/>
      <c r="C23" s="56"/>
      <c r="D23" s="58" t="s">
        <v>57</v>
      </c>
      <c r="E23" s="59">
        <v>3</v>
      </c>
      <c r="F23" s="57" t="s">
        <v>58</v>
      </c>
      <c r="G23" s="57" t="s">
        <v>59</v>
      </c>
      <c r="H23" s="55"/>
      <c r="I23" s="77"/>
      <c r="J23" s="45">
        <v>3</v>
      </c>
      <c r="K23" s="45"/>
    </row>
    <row r="24" s="3" customFormat="1" ht="24.75" customHeight="1" spans="1:11">
      <c r="A24" s="47"/>
      <c r="B24" s="53"/>
      <c r="C24" s="49" t="s">
        <v>60</v>
      </c>
      <c r="D24" s="50" t="s">
        <v>61</v>
      </c>
      <c r="E24" s="45">
        <v>4</v>
      </c>
      <c r="F24" s="60" t="s">
        <v>62</v>
      </c>
      <c r="G24" s="60" t="s">
        <v>62</v>
      </c>
      <c r="H24" s="55"/>
      <c r="I24" s="77"/>
      <c r="J24" s="45">
        <v>4</v>
      </c>
      <c r="K24" s="45"/>
    </row>
    <row r="25" s="3" customFormat="1" ht="24.75" customHeight="1" spans="1:11">
      <c r="A25" s="47"/>
      <c r="B25" s="53"/>
      <c r="C25" s="54"/>
      <c r="D25" s="50" t="s">
        <v>63</v>
      </c>
      <c r="E25" s="45">
        <v>4</v>
      </c>
      <c r="F25" s="60" t="s">
        <v>64</v>
      </c>
      <c r="G25" s="60" t="s">
        <v>64</v>
      </c>
      <c r="H25" s="55"/>
      <c r="I25" s="77"/>
      <c r="J25" s="45">
        <v>4</v>
      </c>
      <c r="K25" s="45"/>
    </row>
    <row r="26" s="3" customFormat="1" ht="24.75" customHeight="1" spans="1:11">
      <c r="A26" s="47"/>
      <c r="B26" s="53"/>
      <c r="C26" s="54"/>
      <c r="D26" s="50" t="s">
        <v>65</v>
      </c>
      <c r="E26" s="45">
        <v>4</v>
      </c>
      <c r="F26" s="60" t="s">
        <v>66</v>
      </c>
      <c r="G26" s="60" t="s">
        <v>66</v>
      </c>
      <c r="H26" s="55"/>
      <c r="I26" s="77"/>
      <c r="J26" s="45">
        <v>4</v>
      </c>
      <c r="K26" s="45"/>
    </row>
    <row r="27" s="3" customFormat="1" ht="56.25" customHeight="1" spans="1:11">
      <c r="A27" s="47"/>
      <c r="B27" s="53"/>
      <c r="C27" s="48" t="s">
        <v>67</v>
      </c>
      <c r="D27" s="61" t="s">
        <v>68</v>
      </c>
      <c r="E27" s="45">
        <v>10</v>
      </c>
      <c r="F27" s="51" t="s">
        <v>69</v>
      </c>
      <c r="G27" s="51" t="s">
        <v>69</v>
      </c>
      <c r="H27" s="52" t="s">
        <v>70</v>
      </c>
      <c r="I27" s="76"/>
      <c r="J27" s="45">
        <v>10</v>
      </c>
      <c r="K27" s="45"/>
    </row>
    <row r="28" s="3" customFormat="1" ht="394.5" customHeight="1" spans="1:11">
      <c r="A28" s="47"/>
      <c r="B28" s="62" t="s">
        <v>71</v>
      </c>
      <c r="C28" s="48" t="s">
        <v>72</v>
      </c>
      <c r="D28" s="63" t="s">
        <v>73</v>
      </c>
      <c r="E28" s="45">
        <v>10</v>
      </c>
      <c r="F28" s="57" t="s">
        <v>74</v>
      </c>
      <c r="G28" s="57" t="s">
        <v>75</v>
      </c>
      <c r="H28" s="52" t="s">
        <v>76</v>
      </c>
      <c r="I28" s="76"/>
      <c r="J28" s="45">
        <f>E28*0.85</f>
        <v>8.5</v>
      </c>
      <c r="K28" s="45" t="s">
        <v>77</v>
      </c>
    </row>
    <row r="29" s="3" customFormat="1" ht="88.5" customHeight="1" spans="1:11">
      <c r="A29" s="47"/>
      <c r="B29" s="62"/>
      <c r="C29" s="53"/>
      <c r="D29" s="63" t="s">
        <v>78</v>
      </c>
      <c r="E29" s="45">
        <v>10</v>
      </c>
      <c r="F29" s="57" t="s">
        <v>79</v>
      </c>
      <c r="G29" s="57" t="s">
        <v>80</v>
      </c>
      <c r="H29" s="55"/>
      <c r="I29" s="77"/>
      <c r="J29" s="45">
        <f>E29*0.85</f>
        <v>8.5</v>
      </c>
      <c r="K29" s="45" t="s">
        <v>77</v>
      </c>
    </row>
    <row r="30" s="3" customFormat="1" ht="126" customHeight="1" spans="1:11">
      <c r="A30" s="47"/>
      <c r="B30" s="62"/>
      <c r="C30" s="53"/>
      <c r="D30" s="63" t="s">
        <v>81</v>
      </c>
      <c r="E30" s="45">
        <v>10</v>
      </c>
      <c r="F30" s="57" t="s">
        <v>82</v>
      </c>
      <c r="G30" s="57" t="s">
        <v>83</v>
      </c>
      <c r="H30" s="55"/>
      <c r="I30" s="77"/>
      <c r="J30" s="45">
        <f>E30*0.85</f>
        <v>8.5</v>
      </c>
      <c r="K30" s="45" t="s">
        <v>77</v>
      </c>
    </row>
    <row r="31" s="3" customFormat="1" ht="93" customHeight="1" spans="1:11">
      <c r="A31" s="47"/>
      <c r="B31" s="62"/>
      <c r="C31" s="53"/>
      <c r="D31" s="63" t="s">
        <v>84</v>
      </c>
      <c r="E31" s="45">
        <v>10</v>
      </c>
      <c r="F31" s="57" t="s">
        <v>85</v>
      </c>
      <c r="G31" s="57" t="s">
        <v>86</v>
      </c>
      <c r="H31" s="55"/>
      <c r="I31" s="77"/>
      <c r="J31" s="45">
        <f>E31*0.85</f>
        <v>8.5</v>
      </c>
      <c r="K31" s="45" t="s">
        <v>77</v>
      </c>
    </row>
    <row r="32" s="3" customFormat="1" ht="20.25" customHeight="1" spans="1:11">
      <c r="A32" s="64" t="s">
        <v>87</v>
      </c>
      <c r="B32" s="64"/>
      <c r="C32" s="64"/>
      <c r="D32" s="64"/>
      <c r="E32" s="64"/>
      <c r="F32" s="64"/>
      <c r="G32" s="64"/>
      <c r="H32" s="64"/>
      <c r="I32" s="64"/>
      <c r="J32" s="75">
        <f>J8+SUM(J15:J31)</f>
        <v>94</v>
      </c>
      <c r="K32" s="78"/>
    </row>
    <row r="33" s="4" customFormat="1" ht="15" spans="1:11">
      <c r="A33" s="65"/>
      <c r="B33" s="65"/>
      <c r="C33" s="65"/>
      <c r="D33" s="65"/>
      <c r="E33" s="65"/>
      <c r="F33" s="65"/>
      <c r="G33" s="65"/>
      <c r="H33" s="65"/>
      <c r="I33" s="65"/>
      <c r="J33" s="65"/>
      <c r="K33" s="65"/>
    </row>
    <row r="34" s="3" customFormat="1" ht="15" spans="1:11">
      <c r="A34" s="66"/>
      <c r="B34" s="66"/>
      <c r="C34" s="66"/>
      <c r="D34" s="66"/>
      <c r="E34" s="66"/>
      <c r="F34" s="66"/>
      <c r="G34" s="66"/>
      <c r="H34" s="66"/>
      <c r="I34" s="66"/>
      <c r="J34" s="66"/>
      <c r="K34" s="66"/>
    </row>
    <row r="35" s="3" customFormat="1" ht="15" spans="1:11">
      <c r="A35" s="66"/>
      <c r="B35" s="66"/>
      <c r="C35" s="66"/>
      <c r="D35" s="66"/>
      <c r="E35" s="66"/>
      <c r="F35" s="66"/>
      <c r="G35" s="66"/>
      <c r="H35" s="66"/>
      <c r="I35" s="66"/>
      <c r="J35" s="66"/>
      <c r="K35" s="66"/>
    </row>
    <row r="36" s="3" customFormat="1" ht="15" spans="1:11">
      <c r="A36" s="65"/>
      <c r="B36" s="65"/>
      <c r="C36" s="65"/>
      <c r="D36" s="65"/>
      <c r="E36" s="65"/>
      <c r="F36" s="65"/>
      <c r="G36" s="65"/>
      <c r="H36" s="65"/>
      <c r="I36" s="65"/>
      <c r="J36" s="65"/>
      <c r="K36" s="65"/>
    </row>
    <row r="37" s="3" customFormat="1" ht="15" spans="1:11">
      <c r="A37" s="67"/>
      <c r="B37" s="67"/>
      <c r="C37" s="67"/>
      <c r="D37" s="67"/>
      <c r="E37" s="67"/>
      <c r="F37" s="67"/>
      <c r="G37" s="67"/>
      <c r="H37" s="67"/>
      <c r="I37" s="67"/>
      <c r="J37" s="67"/>
      <c r="K37" s="67"/>
    </row>
  </sheetData>
  <mergeCells count="33">
    <mergeCell ref="A1:K1"/>
    <mergeCell ref="A2:K2"/>
    <mergeCell ref="A3:K3"/>
    <mergeCell ref="A5:C5"/>
    <mergeCell ref="D5:K5"/>
    <mergeCell ref="A6:C6"/>
    <mergeCell ref="D6:F6"/>
    <mergeCell ref="G6:H6"/>
    <mergeCell ref="I6:K6"/>
    <mergeCell ref="B12:F12"/>
    <mergeCell ref="G12:K12"/>
    <mergeCell ref="B13:F13"/>
    <mergeCell ref="G13:K13"/>
    <mergeCell ref="H14:I14"/>
    <mergeCell ref="H27:I27"/>
    <mergeCell ref="A32:I32"/>
    <mergeCell ref="A33:K33"/>
    <mergeCell ref="A34:K34"/>
    <mergeCell ref="A35:K35"/>
    <mergeCell ref="A36:K36"/>
    <mergeCell ref="A37:K37"/>
    <mergeCell ref="A12:A13"/>
    <mergeCell ref="A14:A31"/>
    <mergeCell ref="B15:B27"/>
    <mergeCell ref="B28:B31"/>
    <mergeCell ref="C15:C19"/>
    <mergeCell ref="C20:C23"/>
    <mergeCell ref="C24:C26"/>
    <mergeCell ref="C28:C31"/>
    <mergeCell ref="K8:K11"/>
    <mergeCell ref="A7:C11"/>
    <mergeCell ref="H15:I26"/>
    <mergeCell ref="H28:I31"/>
  </mergeCells>
  <printOptions horizontalCentered="1" verticalCentered="1"/>
  <pageMargins left="0.354330708661417" right="0.354330708661417" top="0.590551181102362" bottom="0.590551181102362" header="0.511811023622047" footer="0.511811023622047"/>
  <pageSetup paperSize="9" scale="50"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4.基建修缮类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2021-03-03T07:55:00Z</cp:lastPrinted>
  <dcterms:modified xsi:type="dcterms:W3CDTF">2021-06-02T07:23:44Z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