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大兴区公路安全生命防护工程" sheetId="1" r:id="rId1"/>
  </sheets>
  <definedNames>
    <definedName name="_xlnm.Print_Area" localSheetId="0">'2020年大兴区公路安全生命防护工程'!$A$1:$K$24</definedName>
  </definedNames>
  <calcPr calcId="144525"/>
</workbook>
</file>

<file path=xl/sharedStrings.xml><?xml version="1.0" encoding="utf-8"?>
<sst xmlns="http://schemas.openxmlformats.org/spreadsheetml/2006/main" count="77" uniqueCount="70">
  <si>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</si>
  <si>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</si>
  <si>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</si>
  <si>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</t>
  </si>
  <si>
    <t>主管部门及代码</t>
  </si>
  <si>
    <t>北京市交通委员会170</t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</si>
  <si>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</si>
  <si>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</si>
  <si>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</si>
  <si>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</si>
  <si>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</si>
  <si>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</si>
  <si>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</si>
  <si>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</si>
  <si>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</si>
  <si>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</si>
  <si>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</si>
  <si>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</si>
  <si>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</si>
  <si>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</si>
  <si>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</si>
  <si>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</si>
  <si>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</si>
  <si>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</si>
  <si>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通过实施2020年公路生命安全防护工程，对通武线（K1141+897-K1156+864）、西三路（K1+000-K8+140）、 庞魏路（K0+000-K5+400）、 河堤路（K0+000-K3+083）、德贤路辅路（K0+700-K5+880）等5条道路进行治理，保障道路行车安全，进一步提高公路服务、安全水平，完善公路服务信息系统。</t>
  </si>
  <si>
    <t>对通武线（K1141+897-K1156+864）、西三路（K1 +000-K8+140）、庞魏路（K0+000-K5+400）、河堤路（K0+000-K3+083）、德贤辅路（K0+700-K5+880）等5条风险等级为B、C级路段采取包括交通标志、交通标线、护栏及其他安全设施等手段进行治理，提高道路行车安全。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</si>
  <si>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</si>
  <si>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</si>
  <si>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</si>
  <si>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</si>
  <si>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</si>
  <si>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</si>
  <si>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</si>
  <si>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</si>
  <si>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</si>
  <si>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</si>
  <si>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道路数量</t>
  </si>
  <si>
    <t>5条</t>
  </si>
  <si>
    <t>5条道路</t>
  </si>
  <si>
    <t>完成值达到指标值，记满分；未达到指标值，按B/A或A/B*该指标分值记分。(即较小的数/大数*该指标分值）</t>
  </si>
  <si>
    <t>道路里程</t>
  </si>
  <si>
    <t>35.77公里</t>
  </si>
  <si>
    <t>质量指标
（13分）</t>
  </si>
  <si>
    <t>项目竣工验收通过率</t>
  </si>
  <si>
    <t>工程质量标准</t>
  </si>
  <si>
    <t>合格</t>
  </si>
  <si>
    <t>符合《公路工程质量检验评定标准》相关文件规定质量标准，合格</t>
  </si>
  <si>
    <t>时效指标
（12分）</t>
  </si>
  <si>
    <t>方案制定和前期准备时间</t>
  </si>
  <si>
    <t>6月底前</t>
  </si>
  <si>
    <t>招标采购时间</t>
  </si>
  <si>
    <t>7-8月</t>
  </si>
  <si>
    <t>日常养护实施进度</t>
  </si>
  <si>
    <t>10月底前</t>
  </si>
  <si>
    <t>9月9日至11月10日</t>
  </si>
  <si>
    <t>工程进度略有滞后</t>
  </si>
  <si>
    <t>验收时间</t>
  </si>
  <si>
    <t>12月底前</t>
  </si>
  <si>
    <t>成本指标
（10分）</t>
  </si>
  <si>
    <t>项目预算控制数</t>
  </si>
  <si>
    <t>392万元</t>
  </si>
  <si>
    <t>在预算控制范围内得满分，超出预算按A/B*该指标分值计分</t>
  </si>
  <si>
    <t>效
果
指
标
(40分)</t>
  </si>
  <si>
    <t>效益指标
（40分）</t>
  </si>
  <si>
    <t>社会效益</t>
  </si>
  <si>
    <t>道路路段得到治理，提高道路行车安全</t>
  </si>
  <si>
    <t>5条风险等级为B、C级路段进行治理，道路行车安全得到改善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</si>
  <si>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</si>
  <si>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社会效益依据不充分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</si>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</sst>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14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3" fillId="9" borderId="20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8" fillId="4" borderId="22" applyNumberFormat="0" applyAlignment="0" applyProtection="0">
      <alignment vertical="center"/>
    </xf>
    <xf numFmtId="0" fontId="9" fillId="4" borderId="16" applyNumberFormat="0" applyAlignment="0" applyProtection="0">
      <alignment vertical="center"/>
    </xf>
    <xf numFmtId="0" fontId="29" fillId="27" borderId="23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54" applyFont="1">
      <alignment vertical="center"/>
    </xf>
    <xf numFmtId="0" fontId="2" fillId="0" borderId="0" xfId="54" applyFont="1">
      <alignment vertical="center"/>
    </xf>
    <xf numFmtId="0" fontId="3" fillId="0" borderId="0" xfId="54" applyFont="1">
      <alignment vertical="center"/>
    </xf>
    <xf numFmtId="0" fontId="3" fillId="0" borderId="0" xfId="54" applyFont="1" applyBorder="1">
      <alignment vertical="center"/>
    </xf>
    <xf numFmtId="0" fontId="4" fillId="0" borderId="0" xfId="54" applyFont="1">
      <alignment vertical="center"/>
    </xf>
    <xf numFmtId="0" fontId="3" fillId="0" borderId="0" xfId="54">
      <alignment vertical="center"/>
    </xf>
    <xf numFmtId="0" fontId="3" fillId="0" borderId="0" xfId="54" applyAlignment="1">
      <alignment horizontal="center" vertical="center"/>
    </xf>
    <xf numFmtId="176" fontId="3" fillId="0" borderId="0" xfId="54" applyNumberFormat="1" applyAlignment="1">
      <alignment horizontal="center" vertical="center" wrapText="1"/>
    </xf>
    <xf numFmtId="0" fontId="5" fillId="0" borderId="0" xfId="54" applyFont="1" applyAlignment="1">
      <alignment horizontal="center" vertical="center" wrapText="1"/>
    </xf>
    <xf numFmtId="0" fontId="1" fillId="0" borderId="0" xfId="54" applyFont="1" applyAlignment="1">
      <alignment horizontal="center" vertical="center" wrapText="1"/>
    </xf>
    <xf numFmtId="0" fontId="2" fillId="0" borderId="0" xfId="54" applyFont="1" applyBorder="1" applyAlignment="1">
      <alignment horizontal="center" vertical="center" wrapText="1"/>
    </xf>
    <xf numFmtId="0" fontId="2" fillId="0" borderId="1" xfId="54" applyFont="1" applyBorder="1" applyAlignment="1">
      <alignment vertical="center" wrapText="1"/>
    </xf>
    <xf numFmtId="0" fontId="2" fillId="0" borderId="1" xfId="54" applyFont="1" applyBorder="1" applyAlignment="1">
      <alignment horizontal="center" vertical="center" wrapText="1"/>
    </xf>
    <xf numFmtId="0" fontId="3" fillId="0" borderId="2" xfId="54" applyFont="1" applyBorder="1" applyAlignment="1">
      <alignment horizontal="center" vertical="center"/>
    </xf>
    <xf numFmtId="0" fontId="3" fillId="0" borderId="3" xfId="54" applyFont="1" applyBorder="1" applyAlignment="1">
      <alignment horizontal="center" vertical="center"/>
    </xf>
    <xf numFmtId="0" fontId="3" fillId="0" borderId="4" xfId="54" applyFont="1" applyBorder="1" applyAlignment="1">
      <alignment horizontal="center" vertical="center"/>
    </xf>
    <xf numFmtId="0" fontId="3" fillId="0" borderId="5" xfId="54" applyFont="1" applyBorder="1" applyAlignment="1">
      <alignment horizontal="center" vertical="center" wrapText="1"/>
    </xf>
    <xf numFmtId="0" fontId="3" fillId="0" borderId="6" xfId="54" applyFont="1" applyBorder="1" applyAlignment="1">
      <alignment horizontal="center" vertical="center" wrapText="1"/>
    </xf>
    <xf numFmtId="0" fontId="3" fillId="0" borderId="7" xfId="54" applyFont="1" applyBorder="1" applyAlignment="1">
      <alignment horizontal="center" vertical="center" wrapText="1"/>
    </xf>
    <xf numFmtId="0" fontId="3" fillId="0" borderId="2" xfId="54" applyFont="1" applyBorder="1" applyAlignment="1">
      <alignment vertical="center"/>
    </xf>
    <xf numFmtId="0" fontId="3" fillId="0" borderId="8" xfId="54" applyFont="1" applyBorder="1" applyAlignment="1">
      <alignment horizontal="center" vertical="center"/>
    </xf>
    <xf numFmtId="0" fontId="3" fillId="0" borderId="8" xfId="54" applyFont="1" applyBorder="1" applyAlignment="1">
      <alignment horizontal="center" vertical="center" wrapText="1"/>
    </xf>
    <xf numFmtId="0" fontId="3" fillId="0" borderId="9" xfId="54" applyFont="1" applyBorder="1" applyAlignment="1">
      <alignment horizontal="center" vertical="center" wrapText="1"/>
    </xf>
    <xf numFmtId="0" fontId="3" fillId="0" borderId="0" xfId="54" applyFont="1" applyBorder="1" applyAlignment="1">
      <alignment horizontal="center" vertical="center" wrapText="1"/>
    </xf>
    <xf numFmtId="0" fontId="3" fillId="0" borderId="10" xfId="54" applyFont="1" applyBorder="1" applyAlignment="1">
      <alignment horizontal="center" vertical="center" wrapText="1"/>
    </xf>
    <xf numFmtId="0" fontId="3" fillId="0" borderId="8" xfId="54" applyFont="1" applyBorder="1" applyAlignment="1">
      <alignment vertical="center"/>
    </xf>
    <xf numFmtId="0" fontId="3" fillId="0" borderId="11" xfId="54" applyFont="1" applyBorder="1" applyAlignment="1">
      <alignment horizontal="center" vertical="center" wrapText="1"/>
    </xf>
    <xf numFmtId="0" fontId="3" fillId="0" borderId="1" xfId="54" applyFont="1" applyBorder="1" applyAlignment="1">
      <alignment horizontal="center" vertical="center" wrapText="1"/>
    </xf>
    <xf numFmtId="0" fontId="3" fillId="0" borderId="12" xfId="54" applyFont="1" applyBorder="1" applyAlignment="1">
      <alignment horizontal="center" vertical="center" wrapText="1"/>
    </xf>
    <xf numFmtId="0" fontId="3" fillId="0" borderId="13" xfId="54" applyFont="1" applyBorder="1" applyAlignment="1">
      <alignment horizontal="center" vertical="center" textRotation="255"/>
    </xf>
    <xf numFmtId="0" fontId="3" fillId="0" borderId="2" xfId="54" applyNumberFormat="1" applyFont="1" applyBorder="1" applyAlignment="1">
      <alignment horizontal="center" vertical="center" wrapText="1"/>
    </xf>
    <xf numFmtId="0" fontId="3" fillId="0" borderId="3" xfId="54" applyNumberFormat="1" applyFont="1" applyBorder="1" applyAlignment="1">
      <alignment horizontal="center" vertical="center" wrapText="1"/>
    </xf>
    <xf numFmtId="0" fontId="3" fillId="0" borderId="4" xfId="54" applyNumberFormat="1" applyFont="1" applyBorder="1" applyAlignment="1">
      <alignment horizontal="center" vertical="center" wrapText="1"/>
    </xf>
    <xf numFmtId="0" fontId="3" fillId="0" borderId="3" xfId="54" applyFont="1" applyBorder="1">
      <alignment vertical="center"/>
    </xf>
    <xf numFmtId="0" fontId="3" fillId="0" borderId="14" xfId="54" applyFont="1" applyBorder="1" applyAlignment="1">
      <alignment horizontal="center" vertical="center" textRotation="255"/>
    </xf>
    <xf numFmtId="0" fontId="3" fillId="0" borderId="2" xfId="54" applyNumberFormat="1" applyFont="1" applyBorder="1" applyAlignment="1">
      <alignment horizontal="left" vertical="center" wrapText="1"/>
    </xf>
    <xf numFmtId="0" fontId="3" fillId="0" borderId="3" xfId="54" applyNumberFormat="1" applyFont="1" applyBorder="1" applyAlignment="1">
      <alignment horizontal="left" vertical="center" wrapText="1"/>
    </xf>
    <xf numFmtId="0" fontId="3" fillId="0" borderId="4" xfId="54" applyNumberFormat="1" applyFont="1" applyBorder="1" applyAlignment="1">
      <alignment horizontal="left" vertical="center" wrapText="1"/>
    </xf>
    <xf numFmtId="0" fontId="3" fillId="0" borderId="2" xfId="54" applyFont="1" applyBorder="1" applyAlignment="1">
      <alignment horizontal="center" vertical="center" wrapText="1"/>
    </xf>
    <xf numFmtId="0" fontId="3" fillId="0" borderId="15" xfId="54" applyFont="1" applyBorder="1" applyAlignment="1">
      <alignment horizontal="center" vertical="center" textRotation="255"/>
    </xf>
    <xf numFmtId="0" fontId="6" fillId="0" borderId="13" xfId="47" applyFont="1" applyBorder="1" applyAlignment="1">
      <alignment horizontal="center" vertical="center" wrapText="1"/>
    </xf>
    <xf numFmtId="0" fontId="6" fillId="0" borderId="13" xfId="47" applyFont="1" applyFill="1" applyBorder="1" applyAlignment="1">
      <alignment horizontal="center" vertical="center" wrapText="1"/>
    </xf>
    <xf numFmtId="0" fontId="6" fillId="0" borderId="2" xfId="47" applyFont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6" fillId="0" borderId="15" xfId="47" applyFont="1" applyBorder="1" applyAlignment="1">
      <alignment horizontal="center" vertical="center" wrapText="1"/>
    </xf>
    <xf numFmtId="0" fontId="6" fillId="0" borderId="15" xfId="47" applyFont="1" applyFill="1" applyBorder="1" applyAlignment="1">
      <alignment horizontal="center" vertical="center" wrapText="1"/>
    </xf>
    <xf numFmtId="0" fontId="6" fillId="0" borderId="8" xfId="47" applyFont="1" applyFill="1" applyBorder="1" applyAlignment="1">
      <alignment horizontal="center" vertical="center" wrapText="1"/>
    </xf>
    <xf numFmtId="9" fontId="3" fillId="0" borderId="8" xfId="58" applyNumberFormat="1" applyFont="1" applyFill="1" applyBorder="1" applyAlignment="1">
      <alignment horizontal="center" vertical="center" wrapText="1"/>
    </xf>
    <xf numFmtId="9" fontId="3" fillId="0" borderId="8" xfId="58" applyNumberFormat="1" applyFont="1" applyFill="1" applyBorder="1" applyAlignment="1">
      <alignment horizontal="left" vertical="center" wrapText="1"/>
    </xf>
    <xf numFmtId="0" fontId="6" fillId="0" borderId="8" xfId="58" applyFont="1" applyFill="1" applyBorder="1" applyAlignment="1">
      <alignment horizontal="center" vertical="center" wrapText="1"/>
    </xf>
    <xf numFmtId="0" fontId="3" fillId="0" borderId="8" xfId="54" applyFont="1" applyBorder="1" applyAlignment="1">
      <alignment horizontal="left" vertical="center"/>
    </xf>
    <xf numFmtId="0" fontId="6" fillId="0" borderId="8" xfId="47" applyFont="1" applyBorder="1" applyAlignment="1">
      <alignment horizontal="center" vertical="center" wrapText="1"/>
    </xf>
    <xf numFmtId="0" fontId="3" fillId="0" borderId="2" xfId="54" applyFont="1" applyFill="1" applyBorder="1" applyAlignment="1">
      <alignment horizontal="left" vertical="center"/>
    </xf>
    <xf numFmtId="0" fontId="3" fillId="0" borderId="8" xfId="58" applyFont="1" applyFill="1" applyBorder="1" applyAlignment="1">
      <alignment horizontal="left" vertical="center" wrapText="1"/>
    </xf>
    <xf numFmtId="0" fontId="7" fillId="0" borderId="8" xfId="54" applyFont="1" applyBorder="1" applyAlignment="1">
      <alignment horizontal="center" vertical="center"/>
    </xf>
    <xf numFmtId="0" fontId="3" fillId="0" borderId="0" xfId="54" applyFont="1" applyBorder="1" applyAlignment="1">
      <alignment horizontal="left" vertical="center"/>
    </xf>
    <xf numFmtId="0" fontId="4" fillId="0" borderId="0" xfId="54" applyFont="1" applyBorder="1" applyAlignment="1">
      <alignment horizontal="left" vertical="center" wrapText="1"/>
    </xf>
    <xf numFmtId="0" fontId="4" fillId="0" borderId="0" xfId="54" applyFont="1" applyBorder="1" applyAlignment="1">
      <alignment horizontal="left" vertical="center"/>
    </xf>
    <xf numFmtId="0" fontId="4" fillId="0" borderId="0" xfId="54" applyFont="1" applyAlignment="1">
      <alignment horizontal="center" vertical="center"/>
    </xf>
    <xf numFmtId="176" fontId="2" fillId="0" borderId="1" xfId="54" applyNumberFormat="1" applyFont="1" applyBorder="1" applyAlignment="1">
      <alignment horizontal="center" vertical="center" wrapText="1"/>
    </xf>
    <xf numFmtId="0" fontId="3" fillId="0" borderId="8" xfId="54" applyFont="1" applyFill="1" applyBorder="1" applyAlignment="1">
      <alignment horizontal="center" vertical="center" wrapText="1"/>
    </xf>
    <xf numFmtId="176" fontId="3" fillId="0" borderId="8" xfId="54" applyNumberFormat="1" applyFont="1" applyFill="1" applyBorder="1" applyAlignment="1">
      <alignment horizontal="center" vertical="center" wrapText="1"/>
    </xf>
    <xf numFmtId="10" fontId="3" fillId="0" borderId="8" xfId="54" applyNumberFormat="1" applyFont="1" applyFill="1" applyBorder="1" applyAlignment="1">
      <alignment horizontal="center" vertical="center"/>
    </xf>
    <xf numFmtId="0" fontId="3" fillId="0" borderId="13" xfId="54" applyFont="1" applyFill="1" applyBorder="1" applyAlignment="1">
      <alignment horizontal="left" vertical="center" wrapText="1"/>
    </xf>
    <xf numFmtId="0" fontId="3" fillId="0" borderId="15" xfId="54" applyFont="1" applyFill="1" applyBorder="1" applyAlignment="1">
      <alignment horizontal="left" vertical="center" wrapText="1"/>
    </xf>
    <xf numFmtId="176" fontId="3" fillId="0" borderId="8" xfId="54" applyNumberFormat="1" applyFont="1" applyBorder="1" applyAlignment="1">
      <alignment horizontal="center" vertical="center" wrapText="1"/>
    </xf>
    <xf numFmtId="0" fontId="3" fillId="0" borderId="14" xfId="54" applyFont="1" applyFill="1" applyBorder="1" applyAlignment="1">
      <alignment horizontal="left" vertical="center" wrapText="1"/>
    </xf>
    <xf numFmtId="0" fontId="3" fillId="0" borderId="4" xfId="54" applyFont="1" applyBorder="1">
      <alignment vertical="center"/>
    </xf>
    <xf numFmtId="0" fontId="3" fillId="0" borderId="4" xfId="54" applyFont="1" applyBorder="1" applyAlignment="1">
      <alignment horizontal="center" vertical="center" wrapText="1"/>
    </xf>
    <xf numFmtId="176" fontId="4" fillId="0" borderId="0" xfId="54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66" zoomScaleNormal="100" zoomScaleSheetLayoutView="66" topLeftCell="A19" workbookViewId="0">
      <selection activeCell="H23" sqref="H23:I23"/>
    </sheetView>
  </sheetViews>
  <sheetFormatPr defaultColWidth="9" defaultRowHeight="14"/>
  <cols>
    <col min="1" max="1" width="4.12727272727273" style="6" customWidth="1"/>
    <col min="2" max="2" width="8.75454545454545" style="6" customWidth="1"/>
    <col min="3" max="3" width="10" style="6" customWidth="1"/>
    <col min="4" max="4" width="23.2545454545455" style="6" customWidth="1"/>
    <col min="5" max="7" width="15.6272727272727" style="7" customWidth="1"/>
    <col min="8" max="9" width="9.62727272727273" style="6" customWidth="1"/>
    <col min="10" max="10" width="9.62727272727273" style="8" customWidth="1"/>
    <col min="11" max="11" width="14.7545454545455" style="6" customWidth="1"/>
    <col min="12" max="16384" width="9" style="6"/>
  </cols>
  <sheetData>
    <row r="1" s="1" customFormat="1" ht="23" spans="1:1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2" customFormat="1" ht="17.5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1.25" customHeight="1" spans="1:11">
      <c r="A3" s="12"/>
      <c r="B3" s="12"/>
      <c r="C3" s="12"/>
      <c r="D3" s="12"/>
      <c r="E3" s="13"/>
      <c r="F3" s="13"/>
      <c r="G3" s="13"/>
      <c r="H3" s="12"/>
      <c r="I3" s="12"/>
      <c r="J3" s="60"/>
      <c r="K3" s="12"/>
    </row>
    <row r="4" s="3" customFormat="1" ht="20.25" customHeight="1" spans="1:11">
      <c r="A4" s="14" t="s">
        <v>2</v>
      </c>
      <c r="B4" s="15"/>
      <c r="C4" s="16"/>
      <c r="D4" s="14" t="s">
        <v>3</v>
      </c>
      <c r="E4" s="15"/>
      <c r="F4" s="15"/>
      <c r="G4" s="15"/>
      <c r="H4" s="15"/>
      <c r="I4" s="15"/>
      <c r="J4" s="15"/>
      <c r="K4" s="16"/>
    </row>
    <row r="5" s="3" customFormat="1" ht="20.25" customHeight="1" spans="1:11">
      <c r="A5" s="14" t="s">
        <v>4</v>
      </c>
      <c r="B5" s="15"/>
      <c r="C5" s="16"/>
      <c r="D5" s="14" t="s">
        <v>5</v>
      </c>
      <c r="E5" s="15"/>
      <c r="F5" s="16"/>
      <c r="G5" s="14" t="s">
        <v>6</v>
      </c>
      <c r="H5" s="16"/>
      <c r="I5" s="14" t="s">
        <v>7</v>
      </c>
      <c r="J5" s="15"/>
      <c r="K5" s="16"/>
    </row>
    <row r="6" s="3" customFormat="1" ht="28" spans="1:11">
      <c r="A6" s="17" t="s">
        <v>8</v>
      </c>
      <c r="B6" s="18"/>
      <c r="C6" s="19"/>
      <c r="D6" s="20"/>
      <c r="E6" s="21" t="s">
        <v>9</v>
      </c>
      <c r="F6" s="21" t="s">
        <v>10</v>
      </c>
      <c r="G6" s="21" t="s">
        <v>11</v>
      </c>
      <c r="H6" s="22" t="s">
        <v>12</v>
      </c>
      <c r="I6" s="61" t="s">
        <v>13</v>
      </c>
      <c r="J6" s="62" t="s">
        <v>14</v>
      </c>
      <c r="K6" s="21" t="s">
        <v>15</v>
      </c>
    </row>
    <row r="7" s="3" customFormat="1" ht="20.25" customHeight="1" spans="1:11">
      <c r="A7" s="23"/>
      <c r="B7" s="24"/>
      <c r="C7" s="25"/>
      <c r="D7" s="20" t="s">
        <v>16</v>
      </c>
      <c r="E7" s="21">
        <v>392</v>
      </c>
      <c r="F7" s="21">
        <v>392</v>
      </c>
      <c r="G7" s="21">
        <v>392</v>
      </c>
      <c r="H7" s="21">
        <v>10</v>
      </c>
      <c r="I7" s="63">
        <f>+G7/F7</f>
        <v>1</v>
      </c>
      <c r="J7" s="62">
        <f>IF(H7*I7&lt;10,H7*I7,10)</f>
        <v>10</v>
      </c>
      <c r="K7" s="64" t="s">
        <v>17</v>
      </c>
    </row>
    <row r="8" s="3" customFormat="1" ht="20.25" customHeight="1" spans="1:11">
      <c r="A8" s="23"/>
      <c r="B8" s="24"/>
      <c r="C8" s="25"/>
      <c r="D8" s="20" t="s">
        <v>18</v>
      </c>
      <c r="E8" s="21">
        <v>392</v>
      </c>
      <c r="F8" s="21">
        <v>392</v>
      </c>
      <c r="G8" s="21">
        <v>392</v>
      </c>
      <c r="H8" s="21"/>
      <c r="I8" s="63"/>
      <c r="J8" s="62"/>
      <c r="K8" s="65"/>
    </row>
    <row r="9" s="3" customFormat="1" ht="20.25" customHeight="1" spans="1:11">
      <c r="A9" s="23"/>
      <c r="B9" s="24"/>
      <c r="C9" s="25"/>
      <c r="D9" s="20" t="s">
        <v>19</v>
      </c>
      <c r="E9" s="26"/>
      <c r="F9" s="21"/>
      <c r="G9" s="21"/>
      <c r="H9" s="21"/>
      <c r="I9" s="21"/>
      <c r="J9" s="66"/>
      <c r="K9" s="65"/>
    </row>
    <row r="10" s="3" customFormat="1" ht="20.25" customHeight="1" spans="1:11">
      <c r="A10" s="27"/>
      <c r="B10" s="28"/>
      <c r="C10" s="29"/>
      <c r="D10" s="20" t="s">
        <v>20</v>
      </c>
      <c r="E10" s="26"/>
      <c r="F10" s="21"/>
      <c r="G10" s="21"/>
      <c r="H10" s="21"/>
      <c r="I10" s="21"/>
      <c r="J10" s="66"/>
      <c r="K10" s="67"/>
    </row>
    <row r="11" s="3" customFormat="1" ht="24" customHeight="1" spans="1:11">
      <c r="A11" s="30" t="s">
        <v>21</v>
      </c>
      <c r="B11" s="31" t="s">
        <v>22</v>
      </c>
      <c r="C11" s="32"/>
      <c r="D11" s="32"/>
      <c r="E11" s="32"/>
      <c r="F11" s="33"/>
      <c r="G11" s="31" t="s">
        <v>23</v>
      </c>
      <c r="H11" s="34"/>
      <c r="I11" s="34"/>
      <c r="J11" s="34"/>
      <c r="K11" s="68"/>
    </row>
    <row r="12" s="3" customFormat="1" ht="75" customHeight="1" spans="1:11">
      <c r="A12" s="35"/>
      <c r="B12" s="36" t="s">
        <v>24</v>
      </c>
      <c r="C12" s="37"/>
      <c r="D12" s="37"/>
      <c r="E12" s="37"/>
      <c r="F12" s="38"/>
      <c r="G12" s="36" t="s">
        <v>25</v>
      </c>
      <c r="H12" s="37"/>
      <c r="I12" s="37"/>
      <c r="J12" s="37"/>
      <c r="K12" s="38"/>
    </row>
    <row r="13" s="3" customFormat="1" ht="25.5" customHeight="1" spans="1:11">
      <c r="A13" s="30" t="s">
        <v>26</v>
      </c>
      <c r="B13" s="22" t="s">
        <v>27</v>
      </c>
      <c r="C13" s="21" t="s">
        <v>28</v>
      </c>
      <c r="D13" s="21" t="s">
        <v>29</v>
      </c>
      <c r="E13" s="21" t="s">
        <v>30</v>
      </c>
      <c r="F13" s="22" t="s">
        <v>31</v>
      </c>
      <c r="G13" s="21" t="s">
        <v>32</v>
      </c>
      <c r="H13" s="39" t="s">
        <v>15</v>
      </c>
      <c r="I13" s="69"/>
      <c r="J13" s="66" t="s">
        <v>14</v>
      </c>
      <c r="K13" s="22" t="s">
        <v>33</v>
      </c>
    </row>
    <row r="14" s="3" customFormat="1" ht="25.5" customHeight="1" spans="1:11">
      <c r="A14" s="40"/>
      <c r="B14" s="41" t="s">
        <v>34</v>
      </c>
      <c r="C14" s="42" t="s">
        <v>35</v>
      </c>
      <c r="D14" s="43" t="s">
        <v>36</v>
      </c>
      <c r="E14" s="44">
        <v>8</v>
      </c>
      <c r="F14" s="44" t="s">
        <v>37</v>
      </c>
      <c r="G14" s="44" t="s">
        <v>38</v>
      </c>
      <c r="H14" s="17" t="s">
        <v>39</v>
      </c>
      <c r="I14" s="19"/>
      <c r="J14" s="21">
        <v>8</v>
      </c>
      <c r="K14" s="21"/>
    </row>
    <row r="15" s="3" customFormat="1" ht="25.5" customHeight="1" spans="1:11">
      <c r="A15" s="40"/>
      <c r="B15" s="45"/>
      <c r="C15" s="46"/>
      <c r="D15" s="43" t="s">
        <v>40</v>
      </c>
      <c r="E15" s="44">
        <v>7</v>
      </c>
      <c r="F15" s="44" t="s">
        <v>41</v>
      </c>
      <c r="G15" s="44" t="s">
        <v>41</v>
      </c>
      <c r="H15" s="23"/>
      <c r="I15" s="25"/>
      <c r="J15" s="21">
        <v>7</v>
      </c>
      <c r="K15" s="21"/>
    </row>
    <row r="16" s="3" customFormat="1" ht="27.75" customHeight="1" spans="1:11">
      <c r="A16" s="40"/>
      <c r="B16" s="45"/>
      <c r="C16" s="47" t="s">
        <v>42</v>
      </c>
      <c r="D16" s="43" t="s">
        <v>43</v>
      </c>
      <c r="E16" s="44">
        <v>7</v>
      </c>
      <c r="F16" s="48">
        <v>1</v>
      </c>
      <c r="G16" s="48">
        <v>1</v>
      </c>
      <c r="H16" s="23"/>
      <c r="I16" s="25"/>
      <c r="J16" s="21">
        <v>7</v>
      </c>
      <c r="K16" s="21"/>
    </row>
    <row r="17" s="3" customFormat="1" ht="81" customHeight="1" spans="1:11">
      <c r="A17" s="40"/>
      <c r="B17" s="45"/>
      <c r="C17" s="47"/>
      <c r="D17" s="43" t="s">
        <v>44</v>
      </c>
      <c r="E17" s="44">
        <v>6</v>
      </c>
      <c r="F17" s="48" t="s">
        <v>45</v>
      </c>
      <c r="G17" s="49" t="s">
        <v>46</v>
      </c>
      <c r="H17" s="23"/>
      <c r="I17" s="25"/>
      <c r="J17" s="21">
        <v>6</v>
      </c>
      <c r="K17" s="21"/>
    </row>
    <row r="18" s="3" customFormat="1" ht="24.75" customHeight="1" spans="1:11">
      <c r="A18" s="40"/>
      <c r="B18" s="45"/>
      <c r="C18" s="42" t="s">
        <v>47</v>
      </c>
      <c r="D18" s="43" t="s">
        <v>48</v>
      </c>
      <c r="E18" s="21">
        <v>3</v>
      </c>
      <c r="F18" s="50" t="s">
        <v>49</v>
      </c>
      <c r="G18" s="50" t="s">
        <v>49</v>
      </c>
      <c r="H18" s="23"/>
      <c r="I18" s="25"/>
      <c r="J18" s="21">
        <v>3</v>
      </c>
      <c r="K18" s="21"/>
    </row>
    <row r="19" s="3" customFormat="1" ht="24.75" customHeight="1" spans="1:11">
      <c r="A19" s="40"/>
      <c r="B19" s="45"/>
      <c r="C19" s="46"/>
      <c r="D19" s="43" t="s">
        <v>50</v>
      </c>
      <c r="E19" s="21">
        <v>3</v>
      </c>
      <c r="F19" s="50" t="s">
        <v>51</v>
      </c>
      <c r="G19" s="50" t="s">
        <v>51</v>
      </c>
      <c r="H19" s="23"/>
      <c r="I19" s="25"/>
      <c r="J19" s="21">
        <v>3</v>
      </c>
      <c r="K19" s="21"/>
    </row>
    <row r="20" s="3" customFormat="1" ht="27" customHeight="1" spans="1:11">
      <c r="A20" s="40"/>
      <c r="B20" s="45"/>
      <c r="C20" s="46"/>
      <c r="D20" s="43" t="s">
        <v>52</v>
      </c>
      <c r="E20" s="21">
        <v>3</v>
      </c>
      <c r="F20" s="50" t="s">
        <v>53</v>
      </c>
      <c r="G20" s="50" t="s">
        <v>54</v>
      </c>
      <c r="H20" s="23"/>
      <c r="I20" s="25"/>
      <c r="J20" s="21">
        <v>2</v>
      </c>
      <c r="K20" s="22" t="s">
        <v>55</v>
      </c>
    </row>
    <row r="21" s="3" customFormat="1" ht="24.75" customHeight="1" spans="1:11">
      <c r="A21" s="40"/>
      <c r="B21" s="45"/>
      <c r="C21" s="46"/>
      <c r="D21" s="43" t="s">
        <v>56</v>
      </c>
      <c r="E21" s="21">
        <v>3</v>
      </c>
      <c r="F21" s="50" t="s">
        <v>57</v>
      </c>
      <c r="G21" s="50" t="s">
        <v>57</v>
      </c>
      <c r="H21" s="23"/>
      <c r="I21" s="25"/>
      <c r="J21" s="21">
        <v>3</v>
      </c>
      <c r="K21" s="21"/>
    </row>
    <row r="22" s="3" customFormat="1" ht="52.5" customHeight="1" spans="1:11">
      <c r="A22" s="40"/>
      <c r="B22" s="45"/>
      <c r="C22" s="41" t="s">
        <v>58</v>
      </c>
      <c r="D22" s="51" t="s">
        <v>59</v>
      </c>
      <c r="E22" s="21">
        <v>10</v>
      </c>
      <c r="F22" s="44" t="s">
        <v>60</v>
      </c>
      <c r="G22" s="44" t="s">
        <v>60</v>
      </c>
      <c r="H22" s="17" t="s">
        <v>61</v>
      </c>
      <c r="I22" s="19"/>
      <c r="J22" s="21">
        <v>10</v>
      </c>
      <c r="K22" s="21"/>
    </row>
    <row r="23" s="3" customFormat="1" ht="249" customHeight="1" spans="1:11">
      <c r="A23" s="40"/>
      <c r="B23" s="52" t="s">
        <v>62</v>
      </c>
      <c r="C23" s="41" t="s">
        <v>63</v>
      </c>
      <c r="D23" s="53" t="s">
        <v>64</v>
      </c>
      <c r="E23" s="21">
        <v>40</v>
      </c>
      <c r="F23" s="54" t="s">
        <v>65</v>
      </c>
      <c r="G23" s="54" t="s">
        <v>66</v>
      </c>
      <c r="H23" s="17" t="s">
        <v>67</v>
      </c>
      <c r="I23" s="19"/>
      <c r="J23" s="21">
        <v>35</v>
      </c>
      <c r="K23" s="22" t="s">
        <v>68</v>
      </c>
    </row>
    <row r="24" s="3" customFormat="1" ht="20.25" customHeight="1" spans="1:11">
      <c r="A24" s="55" t="s">
        <v>69</v>
      </c>
      <c r="B24" s="55"/>
      <c r="C24" s="55"/>
      <c r="D24" s="55"/>
      <c r="E24" s="55"/>
      <c r="F24" s="55"/>
      <c r="G24" s="55"/>
      <c r="H24" s="55"/>
      <c r="I24" s="55"/>
      <c r="J24" s="66">
        <f>J7+SUM(J14:J23)</f>
        <v>94</v>
      </c>
      <c r="K24" s="26"/>
    </row>
    <row r="25" s="4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5" customFormat="1" ht="15" spans="1:1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</row>
    <row r="27" s="5" customFormat="1" ht="15" spans="1:11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="5" customFormat="1" ht="15" spans="1:1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="5" customFormat="1" ht="15" spans="5:10">
      <c r="E29" s="59"/>
      <c r="F29" s="59"/>
      <c r="G29" s="59"/>
      <c r="J29" s="70"/>
    </row>
  </sheetData>
  <mergeCells count="29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22:I22"/>
    <mergeCell ref="H23:I23"/>
    <mergeCell ref="A24:I24"/>
    <mergeCell ref="A25:K25"/>
    <mergeCell ref="A26:K26"/>
    <mergeCell ref="A27:K27"/>
    <mergeCell ref="A28:K28"/>
    <mergeCell ref="A11:A12"/>
    <mergeCell ref="A13:A23"/>
    <mergeCell ref="B14:B22"/>
    <mergeCell ref="C14:C15"/>
    <mergeCell ref="C16:C17"/>
    <mergeCell ref="C18:C21"/>
    <mergeCell ref="K7:K10"/>
    <mergeCell ref="H14:I21"/>
    <mergeCell ref="A6:C10"/>
  </mergeCells>
  <printOptions horizontalCentered="1" verticalCentered="1"/>
  <pageMargins left="0.354166666666667" right="0.354166666666667" top="0.590277777777778" bottom="0.590277777777778" header="0.511805555555556" footer="0.51180555555555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2020年大兴区公路安全生命防护工程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2021-05-07T05:56:00Z</dcterms:created>
  <dcterms:modified xsi:type="dcterms:W3CDTF">2021-06-02T06:27:03Z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