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<sst xmlns="http://schemas.openxmlformats.org/spreadsheetml/2006/main" count="73" uniqueCount="63">
  <si>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</si>
  <si>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</si>
  <si>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</si>
  <si>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交通统计计划工作经费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</si>
  <si>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</si>
  <si>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</si>
  <si>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</si>
  <si>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</si>
  <si>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</si>
  <si>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</si>
  <si>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</si>
  <si>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</si>
  <si>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</si>
  <si>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</si>
  <si>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</si>
  <si>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</si>
  <si>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</si>
  <si>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</si>
  <si>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</si>
  <si>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</si>
  <si>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</si>
  <si>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</si>
  <si>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</si>
  <si>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</si>
  <si>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确保我委综合统计工作及有关任务顺利进行，项目实施内容包括（1）交通统计工作技术咨询服务；（2）北京市城市道路基础数据年度更新维护；（3）北京市城市客运线路及站点数据年度更新；（4）编制《北京市交通行业统计指标计算方法》等。</t>
  </si>
  <si>
    <t>截止到2020年年底，预定目标全部完成。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</si>
  <si>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</si>
  <si>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</si>
  <si>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</si>
  <si>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</si>
  <si>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</si>
  <si>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</si>
  <si>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</si>
  <si>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</si>
  <si>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</si>
  <si>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</si>
  <si>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交通统计工作技术咨询服务</t>
  </si>
  <si>
    <t>咨询服务大于20次</t>
  </si>
  <si>
    <t>完成值达到指标值，记满分；未达到指标值，按B/A或A/B*该指标分值记分。(即较小的数/大数*该指标分值）</t>
  </si>
  <si>
    <t>北京市交通行业统计指标计算方法</t>
  </si>
  <si>
    <t>指标计算方法一套</t>
  </si>
  <si>
    <t>北京市城市道路基础数据更新资料</t>
  </si>
  <si>
    <t>1个</t>
  </si>
  <si>
    <t>北京市城市客运线路及站点基础数据更新资料</t>
  </si>
  <si>
    <t>质量指标
（13分）</t>
  </si>
  <si>
    <t>年度交通行业统计数据报送任务完成</t>
  </si>
  <si>
    <t>及时准确</t>
  </si>
  <si>
    <t>指标不明确</t>
  </si>
  <si>
    <t>时效指标
（12分）</t>
  </si>
  <si>
    <t>交通行业统计工作开展进度</t>
  </si>
  <si>
    <t>2020年每月完成月报报送，2020年年底前完成全年报表报送任务</t>
  </si>
  <si>
    <t>成本指标
（10分）</t>
  </si>
  <si>
    <t>项目预算控制数</t>
  </si>
  <si>
    <t>157.141666万元</t>
  </si>
  <si>
    <t>在预算控制范围内得满分，超出预算按A/B*该指标分值计分</t>
  </si>
  <si>
    <t>效
果
指
标
(40分)</t>
  </si>
  <si>
    <t>效益指标
（40分）</t>
  </si>
  <si>
    <t>社会效益</t>
  </si>
  <si>
    <t>确保我市交通行业综合统计工作及有关任务顺利进行，为交通决策、规划、计划、监督提供基础数据依据</t>
  </si>
  <si>
    <t>确保了我市交通行业综合统计工作及有关任务顺利进行，为交通决策、规划、计划、监督提供了基础数据依据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</si>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</sst>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1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10" borderId="19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4" fillId="20" borderId="25" applyNumberFormat="0" applyAlignment="0" applyProtection="0">
      <alignment vertical="center"/>
    </xf>
    <xf numFmtId="0" fontId="22" fillId="20" borderId="21" applyNumberFormat="0" applyAlignment="0" applyProtection="0">
      <alignment vertical="center"/>
    </xf>
    <xf numFmtId="0" fontId="20" fillId="13" borderId="20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0" borderId="0"/>
    <xf numFmtId="0" fontId="15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0" borderId="0"/>
    <xf numFmtId="0" fontId="15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4" fillId="0" borderId="0"/>
    <xf numFmtId="0" fontId="15" fillId="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13" fillId="0" borderId="0"/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49" fontId="10" fillId="2" borderId="16" xfId="0" applyNumberFormat="1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49" fontId="10" fillId="2" borderId="17" xfId="0" applyNumberFormat="1" applyFont="1" applyFill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13" xfId="58" applyFont="1" applyFill="1" applyBorder="1" applyAlignment="1">
      <alignment horizontal="center" vertical="center" wrapText="1"/>
    </xf>
    <xf numFmtId="49" fontId="10" fillId="2" borderId="13" xfId="0" applyNumberFormat="1" applyFont="1" applyFill="1" applyBorder="1" applyAlignment="1">
      <alignment horizontal="left" vertical="center" wrapText="1"/>
    </xf>
    <xf numFmtId="0" fontId="2" fillId="0" borderId="13" xfId="58" applyFont="1" applyFill="1" applyBorder="1" applyAlignment="1">
      <alignment horizontal="left" vertical="center" wrapText="1"/>
    </xf>
    <xf numFmtId="0" fontId="9" fillId="0" borderId="13" xfId="47" applyFont="1" applyBorder="1" applyAlignment="1">
      <alignment horizontal="left" vertical="center" wrapText="1"/>
    </xf>
    <xf numFmtId="0" fontId="11" fillId="0" borderId="13" xfId="58" applyFont="1" applyFill="1" applyBorder="1" applyAlignment="1">
      <alignment horizontal="center" vertical="center" wrapText="1"/>
    </xf>
    <xf numFmtId="0" fontId="9" fillId="0" borderId="2" xfId="47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zoomScale="73" zoomScaleNormal="73" workbookViewId="0">
      <selection activeCell="G13" sqref="G13:K13"/>
    </sheetView>
  </sheetViews>
  <sheetFormatPr defaultColWidth="9" defaultRowHeight="14"/>
  <cols>
    <col min="1" max="1" width="4.12727272727273" customWidth="1"/>
    <col min="2" max="3" width="9.25454545454545" customWidth="1"/>
    <col min="4" max="4" width="22.6272727272727" customWidth="1"/>
    <col min="5" max="5" width="16.2545454545455" style="4" customWidth="1"/>
    <col min="6" max="6" width="17" style="4" customWidth="1"/>
    <col min="7" max="7" width="18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2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374.677083</v>
      </c>
      <c r="F8" s="26">
        <v>157.141666</v>
      </c>
      <c r="G8" s="26">
        <v>157.141666</v>
      </c>
      <c r="H8" s="26">
        <v>10</v>
      </c>
      <c r="I8" s="63">
        <f>+G8/F8</f>
        <v>1</v>
      </c>
      <c r="J8" s="22">
        <f>IF(H8*I8&lt;10,H8*I8,10)</f>
        <v>10</v>
      </c>
      <c r="K8" s="64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374.677083</v>
      </c>
      <c r="F9" s="26">
        <v>157.141666</v>
      </c>
      <c r="G9" s="26">
        <v>157.141666</v>
      </c>
      <c r="H9" s="26"/>
      <c r="I9" s="63"/>
      <c r="J9" s="22"/>
      <c r="K9" s="65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6"/>
      <c r="K10" s="65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6"/>
      <c r="K11" s="67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8"/>
    </row>
    <row r="13" s="2" customFormat="1" ht="69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9"/>
      <c r="J14" s="66" t="s">
        <v>14</v>
      </c>
      <c r="K14" s="43" t="s">
        <v>33</v>
      </c>
    </row>
    <row r="15" s="2" customFormat="1" ht="28" spans="1:11">
      <c r="A15" s="45"/>
      <c r="B15" s="46" t="s">
        <v>34</v>
      </c>
      <c r="C15" s="46" t="s">
        <v>35</v>
      </c>
      <c r="D15" s="47" t="s">
        <v>36</v>
      </c>
      <c r="E15" s="48">
        <v>5</v>
      </c>
      <c r="F15" s="49" t="s">
        <v>37</v>
      </c>
      <c r="G15" s="49" t="s">
        <v>37</v>
      </c>
      <c r="H15" s="18" t="s">
        <v>38</v>
      </c>
      <c r="I15" s="20"/>
      <c r="J15" s="48">
        <v>5</v>
      </c>
      <c r="K15" s="26"/>
    </row>
    <row r="16" s="2" customFormat="1" ht="28" spans="1:11">
      <c r="A16" s="45"/>
      <c r="B16" s="50"/>
      <c r="C16" s="50"/>
      <c r="D16" s="47" t="s">
        <v>39</v>
      </c>
      <c r="E16" s="48">
        <v>4</v>
      </c>
      <c r="F16" s="49" t="s">
        <v>40</v>
      </c>
      <c r="G16" s="49" t="s">
        <v>40</v>
      </c>
      <c r="H16" s="23"/>
      <c r="I16" s="25"/>
      <c r="J16" s="48">
        <v>4</v>
      </c>
      <c r="K16" s="26"/>
    </row>
    <row r="17" s="2" customFormat="1" ht="28" spans="1:11">
      <c r="A17" s="45"/>
      <c r="B17" s="50"/>
      <c r="C17" s="50"/>
      <c r="D17" s="47" t="s">
        <v>41</v>
      </c>
      <c r="E17" s="48">
        <v>3</v>
      </c>
      <c r="F17" s="48" t="s">
        <v>42</v>
      </c>
      <c r="G17" s="48" t="s">
        <v>42</v>
      </c>
      <c r="H17" s="23"/>
      <c r="I17" s="25"/>
      <c r="J17" s="48">
        <v>3</v>
      </c>
      <c r="K17" s="26"/>
    </row>
    <row r="18" s="2" customFormat="1" ht="28" spans="1:11">
      <c r="A18" s="45"/>
      <c r="B18" s="50"/>
      <c r="C18" s="50"/>
      <c r="D18" s="47" t="s">
        <v>43</v>
      </c>
      <c r="E18" s="48">
        <v>3</v>
      </c>
      <c r="F18" s="48" t="s">
        <v>42</v>
      </c>
      <c r="G18" s="48" t="s">
        <v>42</v>
      </c>
      <c r="H18" s="23"/>
      <c r="I18" s="25"/>
      <c r="J18" s="48">
        <v>3</v>
      </c>
      <c r="K18" s="26"/>
    </row>
    <row r="19" s="2" customFormat="1" ht="28" spans="1:11">
      <c r="A19" s="45"/>
      <c r="B19" s="50"/>
      <c r="C19" s="46" t="s">
        <v>44</v>
      </c>
      <c r="D19" s="51" t="s">
        <v>45</v>
      </c>
      <c r="E19" s="52">
        <v>13</v>
      </c>
      <c r="F19" s="53" t="s">
        <v>46</v>
      </c>
      <c r="G19" s="53" t="s">
        <v>46</v>
      </c>
      <c r="H19" s="23"/>
      <c r="I19" s="25"/>
      <c r="J19" s="52">
        <v>12</v>
      </c>
      <c r="K19" s="70" t="s">
        <v>47</v>
      </c>
    </row>
    <row r="20" s="2" customFormat="1" ht="56" spans="1:11">
      <c r="A20" s="45"/>
      <c r="B20" s="50"/>
      <c r="C20" s="46" t="s">
        <v>48</v>
      </c>
      <c r="D20" s="54" t="s">
        <v>49</v>
      </c>
      <c r="E20" s="26">
        <v>12</v>
      </c>
      <c r="F20" s="55" t="s">
        <v>50</v>
      </c>
      <c r="G20" s="55" t="s">
        <v>50</v>
      </c>
      <c r="H20" s="23"/>
      <c r="I20" s="25"/>
      <c r="J20" s="26">
        <v>12</v>
      </c>
      <c r="K20" s="26"/>
    </row>
    <row r="21" s="2" customFormat="1" ht="48.95" customHeight="1" spans="1:11">
      <c r="A21" s="45"/>
      <c r="B21" s="50"/>
      <c r="C21" s="46" t="s">
        <v>51</v>
      </c>
      <c r="D21" s="56" t="s">
        <v>52</v>
      </c>
      <c r="E21" s="26">
        <v>10</v>
      </c>
      <c r="F21" s="57" t="s">
        <v>53</v>
      </c>
      <c r="G21" s="57" t="s">
        <v>53</v>
      </c>
      <c r="H21" s="44" t="s">
        <v>54</v>
      </c>
      <c r="I21" s="69"/>
      <c r="J21" s="26">
        <v>10</v>
      </c>
      <c r="K21" s="26"/>
    </row>
    <row r="22" s="2" customFormat="1" ht="203.1" customHeight="1" spans="1:11">
      <c r="A22" s="45"/>
      <c r="B22" s="46" t="s">
        <v>55</v>
      </c>
      <c r="C22" s="46" t="s">
        <v>56</v>
      </c>
      <c r="D22" s="58" t="s">
        <v>57</v>
      </c>
      <c r="E22" s="26">
        <v>40</v>
      </c>
      <c r="F22" s="49" t="s">
        <v>58</v>
      </c>
      <c r="G22" s="49" t="s">
        <v>59</v>
      </c>
      <c r="H22" s="44" t="s">
        <v>60</v>
      </c>
      <c r="I22" s="69"/>
      <c r="J22" s="26">
        <v>35</v>
      </c>
      <c r="K22" s="70" t="s">
        <v>61</v>
      </c>
    </row>
    <row r="23" s="2" customFormat="1" ht="25.5" customHeight="1" spans="1:11">
      <c r="A23" s="59" t="s">
        <v>62</v>
      </c>
      <c r="B23" s="59"/>
      <c r="C23" s="59"/>
      <c r="D23" s="59"/>
      <c r="E23" s="59"/>
      <c r="F23" s="59"/>
      <c r="G23" s="59"/>
      <c r="H23" s="59"/>
      <c r="I23" s="59"/>
      <c r="J23" s="66">
        <f>J8+SUM(J15:J22)</f>
        <v>94</v>
      </c>
      <c r="K23" s="71"/>
    </row>
    <row r="24" s="3" customFormat="1" spans="1:11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="2" customFormat="1" spans="1:1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="2" customFormat="1" spans="1:1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="2" customFormat="1" spans="1:1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="2" customFormat="1" spans="1:11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5:C18"/>
    <mergeCell ref="K8:K11"/>
    <mergeCell ref="H15:I20"/>
    <mergeCell ref="A7:C11"/>
  </mergeCells>
  <pageMargins left="0.354330708661417" right="0.354330708661417" top="0.393700787401575" bottom="0.393700787401575" header="0.511811023622047" footer="0.511811023622047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