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/>
  </bookViews>
  <sheets>
    <sheet name="4.基建修缮类" sheetId="1" r:id="rId1"/>
  </sheets>
  <definedNames>
    <definedName name="_xlnm.Print_Area" localSheetId="0">'4.基建修缮类'!$A$1:$K$27</definedName>
  </definedNames>
  <calcPr calcId="144525"/>
</workbook>
</file>

<file path=xl/sharedStrings.xml><?xml version="1.0" encoding="utf-8"?>
<sst xmlns="http://schemas.openxmlformats.org/spreadsheetml/2006/main" count="84" uniqueCount="75">
  <si>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</si>
  <si>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</si>
  <si>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</si>
  <si>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</si>
  <si>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</si>
  <si>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</si>
  <si>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</si>
  <si>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北京市交通委员会昌平公路分局</t>
  </si>
  <si>
    <t>项目资金                    （万元）</t>
  </si>
  <si>
    <t>年初预算数（A）</t>
  </si>
  <si>
    <t>全年预算数（B）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</si>
  <si>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</si>
  <si>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</si>
  <si>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</si>
  <si>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</si>
  <si>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</si>
  <si>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</si>
  <si>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</si>
  <si>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其中：本年一般公共预算拨款</t>
  </si>
  <si>
    <t>上年结转资金</t>
  </si>
  <si>
    <t>其他资金</t>
  </si>
  <si>
    <t>年度总体目标</t>
  </si>
  <si>
    <t>按照《公路工程质量检验评定标准》的要求，完成2020年公路养护工程的绿化、交通养护、日常小修维护、中修、桥梁应急等工程，保障道路通行能力，保障道路桥梁的安全性，维护道路等级质量，保障道路畅通安顺，保障道路病害处治到位，为道路使用者及周边居民提供保障性服务。2020年绿化工程沙阳路路数更新计划使用资金140万元，2016-17年绿化工程尾款67.6365万元，依据部门评审终审数审减1.022318万元，本次追加绿化工程小计206.614882万元，2020年南雁路中修使用资金204万元。按照《公路工程质量检验评定标准》的要求，完成2020年公路养护工程的绿化、交通养护、日常小修维护、中修、桥梁应急等工程，保障道路通行能力，保障道路桥梁的安全性，维护道路等级质量，保障道路畅通安顺，保障道路病害处治到位，为道路使用者及周边居民提供保障性服务。按照实际养护发生情况，结合年中追加情况，2020年公路日常养护资金合计为8842.214182万元。</t>
  </si>
  <si>
    <t>按照《公路工程质量检验评定标准》的要求，完成了2020年公路养护工程的绿化、交通养护、日常小修维护、生命安全防护、中修等工程，保障了道路的通行能力，道路桥梁安全运行，维护了道路等级质量，保障道路畅通安顺，道路病害处治到位，为道路使用者及周边居民提供了良好保障性服务，使用资金为8842.184167万元，未执行完毕的0.030015万元结转至下年支付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</si>
  <si>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</si>
  <si>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</si>
  <si>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</si>
  <si>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</si>
  <si>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</si>
  <si>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</si>
  <si>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</si>
  <si>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</si>
  <si>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</si>
  <si>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</si>
  <si>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养护路段长度</t>
  </si>
  <si>
    <t>628.15公里，匝道6.05公里</t>
  </si>
  <si>
    <t>完成值达到指标值，记满分；未达到指标值，按B/A或A/B*该指标分值记分。(即较小的数/大数*该指标分值）</t>
  </si>
  <si>
    <t>施工路面面积</t>
  </si>
  <si>
    <t>839.63万平方米</t>
  </si>
  <si>
    <t>桥隧维修改造规模</t>
  </si>
  <si>
    <t>9961延米</t>
  </si>
  <si>
    <t>质量指标
（13分）</t>
  </si>
  <si>
    <t>工程养护质量标准</t>
  </si>
  <si>
    <t>按《公路工程质量检验评定标准》验收合格</t>
  </si>
  <si>
    <t>实施后路面状况指数PQI</t>
  </si>
  <si>
    <t>≥90</t>
  </si>
  <si>
    <t>工程质量标准</t>
  </si>
  <si>
    <t>根据《公路工程质量检验评定标准》JTG F80/1-2017要求，工程质量等级评定为合格</t>
  </si>
  <si>
    <t>作业标准</t>
  </si>
  <si>
    <t>符合《北京市雪天道路交通保障应急预案》，要求开展铲冰除雪道路保障工作；符合《北京市交通行业防汛应急预案》，要求开展防汛道路保障工作</t>
  </si>
  <si>
    <t>时效指标
（12分）</t>
  </si>
  <si>
    <t>养护监理招标时间</t>
  </si>
  <si>
    <t>年初批复项目2020年5月前；年中追加项目7月前</t>
  </si>
  <si>
    <t>日常养护2019年12月30日前，追加项目2020年7月前</t>
  </si>
  <si>
    <t>日常养护实施进度</t>
  </si>
  <si>
    <t>贯穿全年，2020年1月至2020年12月</t>
  </si>
  <si>
    <t>2020年1月至2020年12月</t>
  </si>
  <si>
    <t>工程完工时间</t>
  </si>
  <si>
    <t>2020年12月31日前</t>
  </si>
  <si>
    <t>验收时间</t>
  </si>
  <si>
    <t>根据项目实际情况，已具备竣工验收条件的项目，及时组织验收</t>
  </si>
  <si>
    <t>验收及时</t>
  </si>
  <si>
    <t>成本指标
（10分）</t>
  </si>
  <si>
    <t>项目预算控制数</t>
  </si>
  <si>
    <t>8842.214182万元</t>
  </si>
  <si>
    <t>8842.184167万元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</si>
  <si>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</si>
  <si>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</si>
  <si>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</si>
  <si>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</si>
  <si>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保障道路通行能力，保障道路桥梁的安全性，维护道路等级质量，为周边居民及道路使用者提供保障性服务</t>
  </si>
  <si>
    <t>基本达成预期指标且效果较好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</si>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</sst>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22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5" fillId="18" borderId="18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3" fillId="0" borderId="0"/>
    <xf numFmtId="0" fontId="22" fillId="33" borderId="23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13" borderId="17" applyNumberFormat="0" applyAlignment="0" applyProtection="0">
      <alignment vertical="center"/>
    </xf>
    <xf numFmtId="0" fontId="26" fillId="13" borderId="18" applyNumberFormat="0" applyAlignment="0" applyProtection="0">
      <alignment vertical="center"/>
    </xf>
    <xf numFmtId="0" fontId="21" fillId="8" borderId="16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0" borderId="0"/>
    <xf numFmtId="0" fontId="15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0" borderId="0"/>
    <xf numFmtId="0" fontId="15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0" borderId="0"/>
    <xf numFmtId="0" fontId="15" fillId="3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0" borderId="0"/>
    <xf numFmtId="0" fontId="0" fillId="0" borderId="0">
      <alignment vertical="center"/>
    </xf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0" fillId="0" borderId="8" xfId="47" applyFont="1" applyBorder="1" applyAlignment="1">
      <alignment horizontal="right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0" fillId="0" borderId="8" xfId="0" applyFont="1" applyBorder="1" applyAlignment="1">
      <alignment horizontal="center" vertical="center" textRotation="255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5" xfId="0" applyNumberFormat="1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8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textRotation="255"/>
    </xf>
    <xf numFmtId="0" fontId="10" fillId="0" borderId="13" xfId="47" applyFont="1" applyBorder="1" applyAlignment="1">
      <alignment horizontal="center" vertical="center" wrapText="1"/>
    </xf>
    <xf numFmtId="0" fontId="10" fillId="0" borderId="13" xfId="47" applyFont="1" applyFill="1" applyBorder="1" applyAlignment="1">
      <alignment horizontal="center" vertical="center" wrapText="1"/>
    </xf>
    <xf numFmtId="0" fontId="10" fillId="0" borderId="3" xfId="47" applyFont="1" applyFill="1" applyBorder="1" applyAlignment="1">
      <alignment horizontal="left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10" fillId="0" borderId="14" xfId="47" applyFont="1" applyBorder="1" applyAlignment="1">
      <alignment horizontal="center" vertical="center" wrapText="1"/>
    </xf>
    <xf numFmtId="0" fontId="10" fillId="0" borderId="14" xfId="47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/>
    </xf>
    <xf numFmtId="0" fontId="10" fillId="0" borderId="8" xfId="47" applyFont="1" applyFill="1" applyBorder="1" applyAlignment="1">
      <alignment horizontal="center" vertical="center" wrapText="1"/>
    </xf>
    <xf numFmtId="0" fontId="10" fillId="2" borderId="8" xfId="58" applyFont="1" applyFill="1" applyBorder="1" applyAlignment="1">
      <alignment horizontal="left" vertical="center" wrapText="1"/>
    </xf>
    <xf numFmtId="57" fontId="11" fillId="0" borderId="8" xfId="58" applyNumberFormat="1" applyFont="1" applyFill="1" applyBorder="1" applyAlignment="1">
      <alignment horizontal="left" vertical="center" wrapText="1"/>
    </xf>
    <xf numFmtId="57" fontId="11" fillId="0" borderId="8" xfId="58" applyNumberFormat="1" applyFont="1" applyFill="1" applyBorder="1" applyAlignment="1">
      <alignment horizontal="center" vertical="center" wrapText="1"/>
    </xf>
    <xf numFmtId="0" fontId="10" fillId="2" borderId="3" xfId="47" applyFont="1" applyFill="1" applyBorder="1" applyAlignment="1">
      <alignment horizontal="left" vertical="center" wrapText="1"/>
    </xf>
    <xf numFmtId="0" fontId="10" fillId="0" borderId="8" xfId="47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176" fontId="0" fillId="0" borderId="8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/>
    </xf>
    <xf numFmtId="176" fontId="0" fillId="0" borderId="13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76" fontId="3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"/>
  <sheetViews>
    <sheetView tabSelected="1" view="pageBreakPreview" zoomScale="85" zoomScaleNormal="85" zoomScaleSheetLayoutView="85" workbookViewId="0">
      <selection activeCell="K26" sqref="K26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7.6272727272727" customWidth="1"/>
    <col min="5" max="7" width="15.6272727272727" style="6" customWidth="1"/>
    <col min="8" max="9" width="9.62727272727273" customWidth="1"/>
    <col min="10" max="10" width="9.62727272727273" style="7" customWidth="1"/>
    <col min="11" max="11" width="17.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7.5" spans="1:11">
      <c r="A4" s="13"/>
      <c r="B4" s="13"/>
      <c r="C4" s="13"/>
      <c r="D4" s="13"/>
      <c r="E4" s="14"/>
      <c r="F4" s="14"/>
      <c r="G4" s="14"/>
      <c r="H4" s="13"/>
      <c r="I4" s="13"/>
      <c r="J4" s="67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3" customFormat="1" ht="26.2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6" t="s">
        <v>12</v>
      </c>
      <c r="I7" s="68" t="s">
        <v>13</v>
      </c>
      <c r="J7" s="69" t="s">
        <v>14</v>
      </c>
      <c r="K7" s="25" t="s">
        <v>15</v>
      </c>
    </row>
    <row r="8" s="3" customFormat="1" ht="20.25" customHeight="1" spans="1:13">
      <c r="A8" s="27"/>
      <c r="B8" s="28"/>
      <c r="C8" s="29"/>
      <c r="D8" s="24" t="s">
        <v>16</v>
      </c>
      <c r="E8" s="25">
        <v>8842.214182</v>
      </c>
      <c r="F8" s="25">
        <v>8842.184167</v>
      </c>
      <c r="G8" s="25">
        <v>8842.184167</v>
      </c>
      <c r="H8" s="25">
        <v>10</v>
      </c>
      <c r="I8" s="70">
        <f>+G8/F8</f>
        <v>1</v>
      </c>
      <c r="J8" s="69">
        <f>IF(H8*I8&lt;10,H8*I8,10)</f>
        <v>10</v>
      </c>
      <c r="K8" s="71" t="s">
        <v>17</v>
      </c>
      <c r="M8"/>
    </row>
    <row r="9" s="3" customFormat="1" ht="20.25" customHeight="1" spans="1:11">
      <c r="A9" s="27"/>
      <c r="B9" s="28"/>
      <c r="C9" s="29"/>
      <c r="D9" s="30" t="s">
        <v>18</v>
      </c>
      <c r="E9" s="25">
        <v>8842.214182</v>
      </c>
      <c r="F9" s="25">
        <v>8842.184167</v>
      </c>
      <c r="G9" s="25">
        <v>8842.184167</v>
      </c>
      <c r="H9" s="25"/>
      <c r="I9" s="25"/>
      <c r="J9" s="72"/>
      <c r="K9" s="73"/>
    </row>
    <row r="10" s="3" customFormat="1" ht="20.25" customHeight="1" spans="1:11">
      <c r="A10" s="27"/>
      <c r="B10" s="28"/>
      <c r="C10" s="29"/>
      <c r="D10" s="30" t="s">
        <v>19</v>
      </c>
      <c r="E10" s="31"/>
      <c r="F10" s="32"/>
      <c r="G10" s="32"/>
      <c r="H10" s="25"/>
      <c r="I10" s="25"/>
      <c r="J10" s="72"/>
      <c r="K10" s="73"/>
    </row>
    <row r="11" s="3" customFormat="1" ht="20.25" customHeight="1" spans="1:11">
      <c r="A11" s="33"/>
      <c r="B11" s="34"/>
      <c r="C11" s="35"/>
      <c r="D11" s="30" t="s">
        <v>20</v>
      </c>
      <c r="E11" s="36"/>
      <c r="F11" s="25"/>
      <c r="G11" s="25"/>
      <c r="H11" s="25"/>
      <c r="I11" s="25"/>
      <c r="J11" s="72"/>
      <c r="K11" s="74"/>
    </row>
    <row r="12" s="3" customFormat="1" ht="158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75"/>
    </row>
    <row r="13" s="3" customFormat="1" ht="25.5" customHeight="1" spans="1:11">
      <c r="A13" s="42" t="s">
        <v>24</v>
      </c>
      <c r="B13" s="43" t="s">
        <v>25</v>
      </c>
      <c r="C13" s="25" t="s">
        <v>26</v>
      </c>
      <c r="D13" s="25" t="s">
        <v>27</v>
      </c>
      <c r="E13" s="25" t="s">
        <v>28</v>
      </c>
      <c r="F13" s="43" t="s">
        <v>29</v>
      </c>
      <c r="G13" s="25" t="s">
        <v>30</v>
      </c>
      <c r="H13" s="44" t="s">
        <v>15</v>
      </c>
      <c r="I13" s="76"/>
      <c r="J13" s="72" t="s">
        <v>14</v>
      </c>
      <c r="K13" s="43" t="s">
        <v>31</v>
      </c>
    </row>
    <row r="14" s="3" customFormat="1" ht="28" spans="1:11">
      <c r="A14" s="45"/>
      <c r="B14" s="46" t="s">
        <v>32</v>
      </c>
      <c r="C14" s="47" t="s">
        <v>33</v>
      </c>
      <c r="D14" s="48" t="s">
        <v>34</v>
      </c>
      <c r="E14" s="49">
        <v>8</v>
      </c>
      <c r="F14" s="50" t="s">
        <v>35</v>
      </c>
      <c r="G14" s="50" t="s">
        <v>35</v>
      </c>
      <c r="H14" s="21" t="s">
        <v>36</v>
      </c>
      <c r="I14" s="23"/>
      <c r="J14" s="49">
        <v>8</v>
      </c>
      <c r="K14" s="25"/>
    </row>
    <row r="15" s="3" customFormat="1" ht="15" spans="1:11">
      <c r="A15" s="45"/>
      <c r="B15" s="51"/>
      <c r="C15" s="52"/>
      <c r="D15" s="48" t="s">
        <v>37</v>
      </c>
      <c r="E15" s="49">
        <v>5</v>
      </c>
      <c r="F15" s="50" t="s">
        <v>38</v>
      </c>
      <c r="G15" s="53" t="s">
        <v>38</v>
      </c>
      <c r="H15" s="27"/>
      <c r="I15" s="29"/>
      <c r="J15" s="49">
        <v>5</v>
      </c>
      <c r="K15" s="25"/>
    </row>
    <row r="16" s="3" customFormat="1" ht="15" spans="1:11">
      <c r="A16" s="45"/>
      <c r="B16" s="51"/>
      <c r="C16" s="52"/>
      <c r="D16" s="48" t="s">
        <v>39</v>
      </c>
      <c r="E16" s="49">
        <v>2</v>
      </c>
      <c r="F16" s="50" t="s">
        <v>40</v>
      </c>
      <c r="G16" s="53" t="s">
        <v>40</v>
      </c>
      <c r="H16" s="27"/>
      <c r="I16" s="29"/>
      <c r="J16" s="49">
        <v>2</v>
      </c>
      <c r="K16" s="25"/>
    </row>
    <row r="17" s="3" customFormat="1" ht="42" spans="1:11">
      <c r="A17" s="45"/>
      <c r="B17" s="51"/>
      <c r="C17" s="54" t="s">
        <v>41</v>
      </c>
      <c r="D17" s="48" t="s">
        <v>42</v>
      </c>
      <c r="E17" s="49">
        <v>5</v>
      </c>
      <c r="F17" s="50" t="s">
        <v>43</v>
      </c>
      <c r="G17" s="50" t="s">
        <v>43</v>
      </c>
      <c r="H17" s="27"/>
      <c r="I17" s="29"/>
      <c r="J17" s="49">
        <v>5</v>
      </c>
      <c r="K17" s="25"/>
    </row>
    <row r="18" s="3" customFormat="1" ht="15" spans="1:11">
      <c r="A18" s="45"/>
      <c r="B18" s="51"/>
      <c r="C18" s="54"/>
      <c r="D18" s="48" t="s">
        <v>44</v>
      </c>
      <c r="E18" s="49">
        <v>5</v>
      </c>
      <c r="F18" s="50" t="s">
        <v>45</v>
      </c>
      <c r="G18" s="53">
        <v>90.13</v>
      </c>
      <c r="H18" s="27"/>
      <c r="I18" s="29"/>
      <c r="J18" s="49">
        <v>5</v>
      </c>
      <c r="K18" s="25"/>
    </row>
    <row r="19" s="3" customFormat="1" ht="94" customHeight="1" spans="1:11">
      <c r="A19" s="45"/>
      <c r="B19" s="51"/>
      <c r="C19" s="54"/>
      <c r="D19" s="48" t="s">
        <v>46</v>
      </c>
      <c r="E19" s="49">
        <v>1</v>
      </c>
      <c r="F19" s="50" t="s">
        <v>47</v>
      </c>
      <c r="G19" s="50" t="s">
        <v>47</v>
      </c>
      <c r="H19" s="27"/>
      <c r="I19" s="29"/>
      <c r="J19" s="49">
        <v>1</v>
      </c>
      <c r="K19" s="25"/>
    </row>
    <row r="20" s="3" customFormat="1" ht="145" customHeight="1" spans="1:11">
      <c r="A20" s="45"/>
      <c r="B20" s="51"/>
      <c r="C20" s="54"/>
      <c r="D20" s="48" t="s">
        <v>48</v>
      </c>
      <c r="E20" s="49">
        <v>2</v>
      </c>
      <c r="F20" s="50" t="s">
        <v>49</v>
      </c>
      <c r="G20" s="50" t="s">
        <v>49</v>
      </c>
      <c r="H20" s="27"/>
      <c r="I20" s="29"/>
      <c r="J20" s="49">
        <v>2</v>
      </c>
      <c r="K20" s="25"/>
    </row>
    <row r="21" s="3" customFormat="1" ht="56" spans="1:11">
      <c r="A21" s="45"/>
      <c r="B21" s="51"/>
      <c r="C21" s="47" t="s">
        <v>50</v>
      </c>
      <c r="D21" s="48" t="s">
        <v>51</v>
      </c>
      <c r="E21" s="25">
        <v>3</v>
      </c>
      <c r="F21" s="55" t="s">
        <v>52</v>
      </c>
      <c r="G21" s="56" t="s">
        <v>53</v>
      </c>
      <c r="H21" s="27"/>
      <c r="I21" s="29"/>
      <c r="J21" s="25">
        <v>3</v>
      </c>
      <c r="K21" s="25"/>
    </row>
    <row r="22" s="3" customFormat="1" ht="48" customHeight="1" spans="1:11">
      <c r="A22" s="45"/>
      <c r="B22" s="51"/>
      <c r="C22" s="52"/>
      <c r="D22" s="48" t="s">
        <v>54</v>
      </c>
      <c r="E22" s="25">
        <v>3</v>
      </c>
      <c r="F22" s="55" t="s">
        <v>55</v>
      </c>
      <c r="G22" s="56" t="s">
        <v>56</v>
      </c>
      <c r="H22" s="27"/>
      <c r="I22" s="29"/>
      <c r="J22" s="25">
        <v>3</v>
      </c>
      <c r="K22" s="25"/>
    </row>
    <row r="23" s="3" customFormat="1" ht="28" spans="1:11">
      <c r="A23" s="45"/>
      <c r="B23" s="51"/>
      <c r="C23" s="52"/>
      <c r="D23" s="48" t="s">
        <v>57</v>
      </c>
      <c r="E23" s="25">
        <v>3</v>
      </c>
      <c r="F23" s="55" t="s">
        <v>58</v>
      </c>
      <c r="G23" s="55" t="s">
        <v>58</v>
      </c>
      <c r="H23" s="27"/>
      <c r="I23" s="29"/>
      <c r="J23" s="25">
        <v>3</v>
      </c>
      <c r="K23" s="25"/>
    </row>
    <row r="24" s="3" customFormat="1" ht="77" customHeight="1" spans="1:11">
      <c r="A24" s="45"/>
      <c r="B24" s="51"/>
      <c r="C24" s="52"/>
      <c r="D24" s="48" t="s">
        <v>59</v>
      </c>
      <c r="E24" s="25">
        <v>3</v>
      </c>
      <c r="F24" s="55" t="s">
        <v>60</v>
      </c>
      <c r="G24" s="57" t="s">
        <v>61</v>
      </c>
      <c r="H24" s="27"/>
      <c r="I24" s="29"/>
      <c r="J24" s="25">
        <v>3</v>
      </c>
      <c r="K24" s="25"/>
    </row>
    <row r="25" s="3" customFormat="1" ht="63" customHeight="1" spans="1:11">
      <c r="A25" s="45"/>
      <c r="B25" s="51"/>
      <c r="C25" s="46" t="s">
        <v>62</v>
      </c>
      <c r="D25" s="58" t="s">
        <v>63</v>
      </c>
      <c r="E25" s="25">
        <v>10</v>
      </c>
      <c r="F25" s="55" t="s">
        <v>64</v>
      </c>
      <c r="G25" s="32" t="s">
        <v>65</v>
      </c>
      <c r="H25" s="21" t="s">
        <v>66</v>
      </c>
      <c r="I25" s="23"/>
      <c r="J25" s="25">
        <v>10</v>
      </c>
      <c r="K25" s="43"/>
    </row>
    <row r="26" s="3" customFormat="1" ht="287" customHeight="1" spans="1:11">
      <c r="A26" s="45"/>
      <c r="B26" s="59" t="s">
        <v>67</v>
      </c>
      <c r="C26" s="46" t="s">
        <v>68</v>
      </c>
      <c r="D26" s="48" t="s">
        <v>69</v>
      </c>
      <c r="E26" s="25">
        <v>40</v>
      </c>
      <c r="F26" s="60" t="s">
        <v>70</v>
      </c>
      <c r="G26" s="60" t="s">
        <v>71</v>
      </c>
      <c r="H26" s="21" t="s">
        <v>72</v>
      </c>
      <c r="I26" s="23"/>
      <c r="J26" s="25">
        <v>34</v>
      </c>
      <c r="K26" s="77" t="s">
        <v>73</v>
      </c>
    </row>
    <row r="27" s="3" customFormat="1" ht="20.25" customHeight="1" spans="1:11">
      <c r="A27" s="61" t="s">
        <v>74</v>
      </c>
      <c r="B27" s="62"/>
      <c r="C27" s="62"/>
      <c r="D27" s="62"/>
      <c r="E27" s="62"/>
      <c r="F27" s="62"/>
      <c r="G27" s="62"/>
      <c r="H27" s="62"/>
      <c r="I27" s="78"/>
      <c r="J27" s="79">
        <f>J8+SUM(J14:J26)</f>
        <v>94</v>
      </c>
      <c r="K27" s="80"/>
    </row>
    <row r="28" s="4" customFormat="1" ht="10.5" customHeight="1" spans="1:11">
      <c r="A28" s="63"/>
      <c r="B28" s="63"/>
      <c r="C28" s="63"/>
      <c r="D28" s="63"/>
      <c r="E28" s="63"/>
      <c r="F28" s="63"/>
      <c r="G28" s="63"/>
      <c r="H28" s="63"/>
      <c r="I28" s="63"/>
      <c r="J28" s="81"/>
      <c r="K28" s="82"/>
    </row>
    <row r="29" s="5" customFormat="1" ht="15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="3" customFormat="1" ht="15" spans="1:11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</row>
    <row r="31" s="3" customFormat="1" ht="15" spans="1:11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</row>
    <row r="32" s="3" customFormat="1" ht="15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="3" customFormat="1" ht="15" spans="5:10">
      <c r="E33" s="66"/>
      <c r="F33" s="66"/>
      <c r="G33" s="66"/>
      <c r="J33" s="83"/>
    </row>
  </sheetData>
  <mergeCells count="2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H13:I13"/>
    <mergeCell ref="H25:I25"/>
    <mergeCell ref="H26:I26"/>
    <mergeCell ref="A27:I27"/>
    <mergeCell ref="A29:K29"/>
    <mergeCell ref="A30:K30"/>
    <mergeCell ref="A31:K31"/>
    <mergeCell ref="A32:K32"/>
    <mergeCell ref="A13:A26"/>
    <mergeCell ref="B14:B25"/>
    <mergeCell ref="C14:C16"/>
    <mergeCell ref="C17:C20"/>
    <mergeCell ref="C21:C24"/>
    <mergeCell ref="K8:K11"/>
    <mergeCell ref="A7:C11"/>
    <mergeCell ref="H14:I24"/>
  </mergeCells>
  <printOptions horizontalCentered="1" verticalCentered="1"/>
  <pageMargins left="0.354166666666667" right="0.354166666666667" top="0.590277777777778" bottom="0.590277777777778" header="0.511805555555556" footer="0.511805555555556"/>
  <pageSetup paperSize="9" scale="58" orientation="portrait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2021-04-27T07:51:00Z</dcterms:created>
  <dcterms:modified xsi:type="dcterms:W3CDTF">2021-06-02T06:57:23Z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